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FINANCIJE 2026\IZVRŠENJE 1-6 2026\"/>
    </mc:Choice>
  </mc:AlternateContent>
  <xr:revisionPtr revIDLastSave="0" documentId="13_ncr:1_{ABB0362C-9F24-4AD2-9CCD-D4A8DA390371}" xr6:coauthVersionLast="47" xr6:coauthVersionMax="47" xr10:uidLastSave="{00000000-0000-0000-0000-000000000000}"/>
  <bookViews>
    <workbookView xWindow="-120" yWindow="-120" windowWidth="29040" windowHeight="15840" tabRatio="912" activeTab="6" xr2:uid="{98ADFCBB-E8A0-42CB-98CC-E1EF8B92EF92}"/>
  </bookViews>
  <sheets>
    <sheet name="OPĆI DIO SAŽETAK" sheetId="1" r:id="rId1"/>
    <sheet name="PR I RA PO EKONOM KLAS" sheetId="2" r:id="rId2"/>
    <sheet name="PR I RA PO IZVORU" sheetId="7" r:id="rId3"/>
    <sheet name="RA PO FUNKC KLAS" sheetId="3" r:id="rId4"/>
    <sheet name="RAČUN FINANC PO IZVORU" sheetId="4" r:id="rId5"/>
    <sheet name="RAČUN FINANC PO EKONOM KLAS" sheetId="5" r:id="rId6"/>
    <sheet name="POSEBNI DIO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2" l="1"/>
  <c r="C7" i="2"/>
  <c r="D7" i="2"/>
  <c r="E7" i="2"/>
  <c r="G7" i="2" s="1"/>
  <c r="B7" i="2"/>
  <c r="G11" i="1"/>
  <c r="G12" i="1"/>
  <c r="G14" i="1"/>
  <c r="G8" i="1"/>
  <c r="F11" i="1"/>
  <c r="F12" i="1"/>
  <c r="F14" i="1"/>
  <c r="F8" i="1"/>
  <c r="C13" i="1"/>
  <c r="D13" i="1"/>
  <c r="E13" i="1"/>
  <c r="F13" i="1" s="1"/>
  <c r="B13" i="1"/>
  <c r="C10" i="1"/>
  <c r="D10" i="1"/>
  <c r="E10" i="1"/>
  <c r="G10" i="1" s="1"/>
  <c r="B10" i="1"/>
  <c r="G13" i="1" l="1"/>
  <c r="F10" i="1"/>
  <c r="F7" i="2"/>
  <c r="F5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9" i="6"/>
  <c r="F30" i="6"/>
  <c r="F31" i="6"/>
  <c r="F32" i="6"/>
  <c r="F33" i="6"/>
  <c r="F34" i="6"/>
  <c r="F35" i="6"/>
  <c r="F36" i="6"/>
  <c r="F37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7" i="6"/>
  <c r="F58" i="6"/>
  <c r="F67" i="6"/>
  <c r="F68" i="6"/>
  <c r="F69" i="6"/>
  <c r="F70" i="6"/>
  <c r="F71" i="6"/>
  <c r="F74" i="6"/>
  <c r="F75" i="6"/>
  <c r="F76" i="6"/>
  <c r="F78" i="6"/>
  <c r="F79" i="6"/>
  <c r="F80" i="6"/>
  <c r="F83" i="6"/>
  <c r="F85" i="6"/>
  <c r="F86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36" i="6"/>
  <c r="F137" i="6"/>
  <c r="F138" i="6"/>
  <c r="F139" i="6"/>
  <c r="F140" i="6"/>
  <c r="F142" i="6"/>
  <c r="F143" i="6"/>
  <c r="F147" i="6"/>
  <c r="F148" i="6"/>
  <c r="F149" i="6"/>
  <c r="F150" i="6"/>
  <c r="F154" i="6"/>
  <c r="F155" i="6"/>
  <c r="F156" i="6"/>
  <c r="F157" i="6"/>
  <c r="F159" i="6"/>
  <c r="F164" i="6"/>
  <c r="F165" i="6"/>
  <c r="F166" i="6"/>
  <c r="F184" i="6"/>
  <c r="F185" i="6"/>
  <c r="F186" i="6"/>
  <c r="F187" i="6"/>
  <c r="F190" i="6"/>
  <c r="F191" i="6"/>
  <c r="F192" i="6"/>
  <c r="F193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5" i="6"/>
  <c r="F7" i="3"/>
  <c r="F8" i="3"/>
  <c r="F9" i="3"/>
  <c r="F10" i="3"/>
  <c r="F6" i="3"/>
  <c r="F37" i="7"/>
  <c r="F38" i="7"/>
  <c r="F40" i="7"/>
  <c r="F41" i="7"/>
  <c r="F44" i="7"/>
  <c r="F45" i="7"/>
  <c r="F48" i="7"/>
  <c r="F49" i="7"/>
  <c r="F51" i="7"/>
  <c r="F52" i="7"/>
  <c r="F36" i="7"/>
  <c r="F8" i="7"/>
  <c r="F9" i="7"/>
  <c r="F11" i="7"/>
  <c r="F12" i="7"/>
  <c r="F15" i="7"/>
  <c r="F16" i="7"/>
  <c r="F18" i="7"/>
  <c r="F19" i="7"/>
  <c r="F7" i="7"/>
  <c r="F38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60" i="2"/>
  <c r="F61" i="2"/>
  <c r="F62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81" i="2"/>
  <c r="F82" i="2"/>
  <c r="F83" i="2"/>
  <c r="F84" i="2"/>
  <c r="F85" i="2"/>
  <c r="F86" i="2"/>
  <c r="F87" i="2"/>
  <c r="F88" i="2"/>
  <c r="F89" i="2"/>
  <c r="F95" i="2"/>
  <c r="F96" i="2"/>
  <c r="F39" i="2"/>
  <c r="F8" i="2"/>
  <c r="F10" i="2"/>
  <c r="F11" i="2"/>
  <c r="F12" i="2"/>
  <c r="F18" i="2"/>
  <c r="F19" i="2"/>
  <c r="F20" i="2"/>
  <c r="F21" i="2"/>
  <c r="F22" i="2"/>
  <c r="F24" i="2"/>
  <c r="F27" i="2"/>
  <c r="F28" i="2"/>
  <c r="F29" i="2"/>
  <c r="F9" i="2"/>
</calcChain>
</file>

<file path=xl/sharedStrings.xml><?xml version="1.0" encoding="utf-8"?>
<sst xmlns="http://schemas.openxmlformats.org/spreadsheetml/2006/main" count="524" uniqueCount="227">
  <si>
    <t>II POSEBNI DIO</t>
  </si>
  <si>
    <t>I. OPĆI DIO</t>
  </si>
  <si>
    <t xml:space="preserve">C) RAČUN FINANCIRANJA </t>
  </si>
  <si>
    <t>IZVJEŠTAJ RAČUNA FINANCIRANJA PO EKONOMSKOJ KLASIFIKACIJI</t>
  </si>
  <si>
    <t>IZVJEŠTAJ RAČUNA FINANCIRANJA PO IZVORIMA</t>
  </si>
  <si>
    <t>OPĆI DIO</t>
  </si>
  <si>
    <t>A)  SAŽETAK RAČUNA PRIHODA I RASHODA I RAČUNA FINANCIRANJA</t>
  </si>
  <si>
    <t>PRIHODI</t>
  </si>
  <si>
    <t>Oznaka</t>
  </si>
  <si>
    <t>Izvorni plan 2025.</t>
  </si>
  <si>
    <t xml:space="preserve">I. Rebalans </t>
  </si>
  <si>
    <t>Ostvarenje 1.1.-30.6.2025.</t>
  </si>
  <si>
    <t>Indeks
(5/2*100)</t>
  </si>
  <si>
    <t>Indeks
(5/4*100)</t>
  </si>
  <si>
    <t>Ostvarenje preth. god.1.1.-30.6.2024.</t>
  </si>
  <si>
    <t>Razred</t>
  </si>
  <si>
    <t>Skupina</t>
  </si>
  <si>
    <t>Izvor</t>
  </si>
  <si>
    <t>Naziv</t>
  </si>
  <si>
    <t>INDEKS 8/5*100</t>
  </si>
  <si>
    <t>INDEKS 8/7*100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</si>
  <si>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</si>
  <si>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</si>
  <si>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</si>
  <si>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</si>
  <si>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</si>
  <si>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Namjenski primici od 
zaduživanja</t>
  </si>
  <si>
    <t>844</t>
  </si>
  <si>
    <t>Primljeni krediti i zajmovi od kreditnih i ostalih financijskih institucija izvan javnog sektora</t>
  </si>
  <si>
    <t>Primljeni krediti od tuzemnih kreditnih institucija izvan javnog sektora</t>
  </si>
  <si>
    <t>Primljeni zajmovi od tuzemnih osiguravajućih društava izvan javnog sektora</t>
  </si>
  <si>
    <t>Primljeni zajmovi od ostalih tuzemnih financijskih institucija izvan javnog sektora</t>
  </si>
  <si>
    <t>Primljeni krediti od inozemnih kreditnih institucija</t>
  </si>
  <si>
    <t>Primljeni zajmovi od inozemnih osiguravajućih društava</t>
  </si>
  <si>
    <t>Primljeni zajmovi od ostalih inozemnih financijskih institucija</t>
  </si>
  <si>
    <t>Otplata glavnice primljenih kredita i zajmova od međunarodnih organizacija, institucija i tijela EU te inozemnih vlada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</si>
  <si>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</si>
  <si>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</si>
  <si>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</si>
  <si>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5444</t>
  </si>
  <si>
    <t>Otplata glavnice primljenih zajmova od tuzemnih osiguravajućih društava izvan javnog sektora</t>
  </si>
  <si>
    <t>5445</t>
  </si>
  <si>
    <t>Otplata glavnice primljenih zajmova od ostalih tuzemnih financijskih institucija izvan javnog sektora</t>
  </si>
  <si>
    <t>5446</t>
  </si>
  <si>
    <t>Otplata glavnice primljenih kredita od inozemnih kreditnih institucija</t>
  </si>
  <si>
    <t>5447</t>
  </si>
  <si>
    <t>Otplata glavnice primljenih zajmova od inozemnih osiguravajućih društava</t>
  </si>
  <si>
    <t>5448</t>
  </si>
  <si>
    <t>Otplata glavnice primljenih zajmova od ostalih inozemnih financijskih institucija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</si>
  <si>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</si>
  <si>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</si>
  <si>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</si>
  <si>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</si>
  <si>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</si>
  <si>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</si>
  <si>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</si>
  <si>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</si>
  <si>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</si>
  <si>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</si>
  <si>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</si>
  <si>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</si>
  <si>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</si>
  <si>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</si>
  <si>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</si>
  <si>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</si>
  <si>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</si>
  <si>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</si>
  <si>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</si>
  <si>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</si>
  <si>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</si>
  <si>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RASHODI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</si>
  <si>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</si>
  <si>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</si>
  <si>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</si>
  <si>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</si>
  <si>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</si>
  <si>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</si>
  <si>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</si>
  <si>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</si>
  <si>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</si>
  <si>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</si>
  <si>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</si>
  <si>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</si>
  <si>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</si>
  <si>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</si>
  <si>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</si>
  <si>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</si>
  <si>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</si>
  <si>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</si>
  <si>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</si>
  <si>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</si>
  <si>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</si>
  <si>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</si>
  <si>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</si>
  <si>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</si>
  <si>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</si>
  <si>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</si>
  <si>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</si>
  <si>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</si>
  <si>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</si>
  <si>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</si>
  <si>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</si>
  <si>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</si>
  <si>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</si>
  <si>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</si>
  <si>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</si>
  <si>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</si>
  <si>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</si>
  <si>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</si>
  <si>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</si>
  <si>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</si>
  <si>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</si>
  <si>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</si>
  <si>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</si>
  <si>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</si>
  <si>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</si>
  <si>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</si>
  <si>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</si>
  <si>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</si>
  <si>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</si>
  <si>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</si>
  <si>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</si>
  <si>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</si>
  <si>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</si>
  <si>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</si>
  <si>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</si>
  <si>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</si>
  <si>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</si>
  <si>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</si>
  <si>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</si>
  <si>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451 Dodatna ulaganja na građevinskim objektima</t>
  </si>
  <si>
    <t>4511 Dodatna ulaganja na građevinskim objektima</t>
  </si>
  <si>
    <t>SVEUKUPNO:</t>
  </si>
  <si>
    <t>Ostvarenje preth. god. 1.1.-30.6.2025.</t>
  </si>
  <si>
    <t>Izvorni plan 2026.</t>
  </si>
  <si>
    <t xml:space="preserve">(Tekući plan)
I. Rebalans </t>
  </si>
  <si>
    <t>Ostvarenje 1.1.-30.6.2026.</t>
  </si>
  <si>
    <t>SVEUKUPNO</t>
  </si>
  <si>
    <t>1 OPĆI PRIHODI I PRIMICI</t>
  </si>
  <si>
    <t>Izvor: 11 Opći prihodi i primici</t>
  </si>
  <si>
    <t>3 VLASTITI PRIHODI</t>
  </si>
  <si>
    <t>Izvor: 31 Vlastiti prihodi</t>
  </si>
  <si>
    <t>9 Vlastiti izvori</t>
  </si>
  <si>
    <t>4 Prihodi za posebne namjene</t>
  </si>
  <si>
    <t>Izvor: 43 Ostali prihodi za posebne namjene</t>
  </si>
  <si>
    <t>5 POMOĆI</t>
  </si>
  <si>
    <t>Izvor: 50 Pomoći</t>
  </si>
  <si>
    <t>Izvor: 51 Pomoći EU</t>
  </si>
  <si>
    <t>6 DONACIJE</t>
  </si>
  <si>
    <t>Izvor: 61 Donacije</t>
  </si>
  <si>
    <t>7 Prihodi od nefin. imovine i nadoknade štete s osnova osig.</t>
  </si>
  <si>
    <t>Izvor: 71 Prihodi od prodaje ili zamjene nefinancijske imovine i naknade s naslova osiguranja</t>
  </si>
  <si>
    <t>Izvor: 56 Fondovi EU-a</t>
  </si>
  <si>
    <t>0 Javnost</t>
  </si>
  <si>
    <t>09 OBRAZOVANJE</t>
  </si>
  <si>
    <t>092 Srednjoškolsko obrazovanje</t>
  </si>
  <si>
    <t>096 Dodatne usluge u obrazovanju</t>
  </si>
  <si>
    <t>B) RAČUN PRIHODA I RASHODA - IZVJEŠTAJ O PRIHODIMA I RASHODIMA PO EKONOMSKOJ KLASIFIKACIJI</t>
  </si>
  <si>
    <t>B) RAČUN PRIHODA I RASHODA -IZVJEŠTAJ O PRIHODIMA I RASHODIMA PO IZVORIMA FINANCIRANJA</t>
  </si>
  <si>
    <t>B) RAČUN PRIHODA I RASHODA - IZVJEŠTAJ O RASHODIMA PO FUNKCIJSKOJ KLASIFIKACIJI</t>
  </si>
  <si>
    <t>NETO FINANCIRANJE</t>
  </si>
  <si>
    <t>I Rebalans 2026.</t>
  </si>
  <si>
    <t>INDEKS 9/6*100</t>
  </si>
  <si>
    <t>INDEKS 9/8*100</t>
  </si>
  <si>
    <t>RAZRED</t>
  </si>
  <si>
    <t>SKUPINA</t>
  </si>
  <si>
    <t>PODSKUPINA</t>
  </si>
  <si>
    <t>ODJELJAK</t>
  </si>
  <si>
    <t>SVEUKUPNO RASHODI I IZDACI</t>
  </si>
  <si>
    <t>003 Upravni odjel za društvene djelatnosti</t>
  </si>
  <si>
    <t>00325 MIOŠ KARLOVAC</t>
  </si>
  <si>
    <t>123 Zakonski standard javnih ustanova SŠ</t>
  </si>
  <si>
    <t>A100037 Odgojnoobrazovno, administrativno i tehničko osoblje</t>
  </si>
  <si>
    <t>A100037A Odgojnoobrazovno, administrativno i tehničko osoblje - POSEBNI DIO</t>
  </si>
  <si>
    <t>A100038 Operativni plan TIO - SŠ</t>
  </si>
  <si>
    <t>125 Program javnih potreba iznad standarda - vlastiti prihodi</t>
  </si>
  <si>
    <t>A100042 Javne potrebe iznad standarda-vlastiti prihodi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</si>
  <si>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</si>
  <si>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</si>
  <si>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</si>
  <si>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</si>
  <si>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</si>
  <si>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</si>
  <si>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A100163A Javne potrebe iznad standarda - EU PROJEKTI</t>
  </si>
  <si>
    <t>A100218 Financiranje deficitarnih zanimanja</t>
  </si>
  <si>
    <t>T100109 Projekt "Erasmus+" - SŠ</t>
  </si>
  <si>
    <t>157 Javne potrebe iznad zakonskog standarda u školstvu - ostali korisnici</t>
  </si>
  <si>
    <t>A100208 KARADAR</t>
  </si>
  <si>
    <t>201 MZOM- Plaće SŠ</t>
  </si>
  <si>
    <t>A200201 MZOM- Plaće SŠ</t>
  </si>
  <si>
    <t>A. RAČUN PRIHODA I RASHODA</t>
  </si>
  <si>
    <t>7 Prihodi od prodaje nefinancijske imovine</t>
  </si>
  <si>
    <t>SVEUKUPNO PRIHODI</t>
  </si>
  <si>
    <t>SVEUKUPNO RASHODI</t>
  </si>
  <si>
    <t>Razlika - višak/manjak</t>
  </si>
  <si>
    <t>B.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</si>
  <si>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</si>
  <si>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</si>
  <si>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</si>
  <si>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</si>
  <si>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C. PRENESENI VIŠAK ILI PRENESENI MANJAK</t>
  </si>
  <si>
    <t>VIŠAK/MANJAK PRIHODA prenešeni (+/-)</t>
  </si>
  <si>
    <t>VIŠAK/MANJAK PRIHODA</t>
  </si>
  <si>
    <t>PRIJENOS VIŠAK/MANJAK U SLJEDEĆE RAZDOBLJE</t>
  </si>
  <si>
    <t>VIŠAK/MANJAK + NETO FINANCIRANJE + PRIJENOS VIŠKA/MANJKA IZ PRETHODNIH GODINA U SLJEDEĆE RAZDOBLJE</t>
  </si>
  <si>
    <t>D. VIŠEGODIŠNJI PLAN URAVNOTEŽENJA</t>
  </si>
  <si>
    <t>PRIJENOS VIŠKA/MANJKA IZ PRETHODNE GODINE</t>
  </si>
  <si>
    <t>VIŠAK/MANJAK IZ PRETHODNE GODINE KOJI ĆE SE 
RASPOREDITI/POKRITI</t>
  </si>
  <si>
    <t>VIŠAK/MANJAK TEKUĆE GODINE</t>
  </si>
  <si>
    <t>PRIJENOS VIŠKA/MANJKA U SLJEDEĆU  GODINU</t>
  </si>
  <si>
    <t>Ostvarenje  1.1.-30.6.
2025.</t>
  </si>
  <si>
    <t>Ostvarenje 1.1.-30.6.
2026.</t>
  </si>
  <si>
    <t xml:space="preserve">SVEUKUPNO PRIHODI: </t>
  </si>
  <si>
    <t>SVEUKUPNO 6+7-9</t>
  </si>
  <si>
    <t>92 Rezultat poslovanja</t>
  </si>
  <si>
    <t>922 REZULTAT-VIŠAK/MANJAK</t>
  </si>
  <si>
    <t>Na temelju članka 37. Statuta Mješovite industrijsko-obrtnička škole Školski odbor na sjednici 27. 7. 2026. godine 
donosi prijedlog polugodišnjeg izvještaja o izvršenju financijskog plana za 2026. godinu</t>
  </si>
  <si>
    <t>Predsjednica Školskog odbora</t>
  </si>
  <si>
    <t>ravnateljica</t>
  </si>
  <si>
    <t>Kristinka Jurčević</t>
  </si>
  <si>
    <t>Snježana Erdeljac</t>
  </si>
  <si>
    <t>M.P.</t>
  </si>
  <si>
    <t>____________________</t>
  </si>
  <si>
    <t>___________________</t>
  </si>
  <si>
    <t>Klasa: 400-04/26-01/</t>
  </si>
  <si>
    <t>Urbroj: 2133-48-01-26-01</t>
  </si>
  <si>
    <t>Karlovac, 27.7.2026.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</si>
</sst>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9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30">
    <xf numFmtId="0" fontId="0" fillId="0" borderId="0" xfId="0"/>
    <xf numFmtId="0" fontId="2" fillId="0" borderId="1" xfId="0" applyFont="1" applyBorder="1" applyAlignment="1">
      <alignment horizontal="center" vertical="center" wrapText="1" inden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vertical="center"/>
    </xf>
    <xf numFmtId="0" fontId="6" fillId="3" borderId="1" xfId="0" quotePrefix="1" applyFont="1" applyFill="1" applyBorder="1" applyAlignment="1">
      <alignment horizontal="left" vertical="center"/>
    </xf>
    <xf numFmtId="0" fontId="6" fillId="3" borderId="1" xfId="0" quotePrefix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5" fillId="0" borderId="1" xfId="2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8" fillId="4" borderId="3" xfId="0" applyFont="1" applyFill="1" applyBorder="1" applyAlignment="1">
      <alignment horizontal="left" wrapText="1" indent="1"/>
    </xf>
    <xf numFmtId="4" fontId="8" fillId="4" borderId="3" xfId="0" applyNumberFormat="1" applyFont="1" applyFill="1" applyBorder="1" applyAlignment="1">
      <alignment horizontal="right" wrapText="1" indent="1"/>
    </xf>
    <xf numFmtId="0" fontId="8" fillId="4" borderId="0" xfId="0" applyFont="1" applyFill="1" applyBorder="1" applyAlignment="1">
      <alignment horizontal="left" wrapText="1" indent="1"/>
    </xf>
    <xf numFmtId="2" fontId="0" fillId="0" borderId="1" xfId="0" applyNumberFormat="1" applyBorder="1"/>
    <xf numFmtId="0" fontId="9" fillId="4" borderId="1" xfId="0" applyFont="1" applyFill="1" applyBorder="1" applyAlignment="1">
      <alignment horizontal="left" wrapText="1" indent="1"/>
    </xf>
    <xf numFmtId="0" fontId="8" fillId="4" borderId="1" xfId="0" applyFont="1" applyFill="1" applyBorder="1" applyAlignment="1">
      <alignment horizontal="left" wrapText="1" indent="1"/>
    </xf>
    <xf numFmtId="4" fontId="8" fillId="4" borderId="1" xfId="0" applyNumberFormat="1" applyFont="1" applyFill="1" applyBorder="1" applyAlignment="1">
      <alignment horizontal="right" wrapText="1" indent="1"/>
    </xf>
    <xf numFmtId="0" fontId="8" fillId="4" borderId="1" xfId="0" applyFont="1" applyFill="1" applyBorder="1" applyAlignment="1">
      <alignment horizontal="right" wrapText="1" indent="1"/>
    </xf>
    <xf numFmtId="4" fontId="10" fillId="4" borderId="3" xfId="0" applyNumberFormat="1" applyFont="1" applyFill="1" applyBorder="1" applyAlignment="1">
      <alignment horizontal="right" wrapText="1" indent="1"/>
    </xf>
    <xf numFmtId="4" fontId="10" fillId="4" borderId="1" xfId="0" applyNumberFormat="1" applyFont="1" applyFill="1" applyBorder="1" applyAlignment="1">
      <alignment horizontal="right" wrapText="1" indent="1"/>
    </xf>
    <xf numFmtId="0" fontId="2" fillId="0" borderId="1" xfId="0" applyFont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left" wrapText="1" indent="1"/>
    </xf>
    <xf numFmtId="4" fontId="13" fillId="5" borderId="3" xfId="0" applyNumberFormat="1" applyFont="1" applyFill="1" applyBorder="1" applyAlignment="1">
      <alignment horizontal="right" wrapText="1" indent="1"/>
    </xf>
    <xf numFmtId="0" fontId="10" fillId="6" borderId="3" xfId="0" applyFont="1" applyFill="1" applyBorder="1" applyAlignment="1">
      <alignment horizontal="left" wrapText="1" indent="1"/>
    </xf>
    <xf numFmtId="4" fontId="10" fillId="6" borderId="3" xfId="0" applyNumberFormat="1" applyFont="1" applyFill="1" applyBorder="1" applyAlignment="1">
      <alignment horizontal="right" wrapText="1" indent="1"/>
    </xf>
    <xf numFmtId="0" fontId="10" fillId="4" borderId="3" xfId="0" applyFont="1" applyFill="1" applyBorder="1" applyAlignment="1">
      <alignment horizontal="left" wrapText="1" indent="1"/>
    </xf>
    <xf numFmtId="0" fontId="10" fillId="4" borderId="3" xfId="0" applyFont="1" applyFill="1" applyBorder="1" applyAlignment="1">
      <alignment horizontal="right" wrapText="1" indent="1"/>
    </xf>
    <xf numFmtId="0" fontId="10" fillId="6" borderId="3" xfId="0" applyFont="1" applyFill="1" applyBorder="1" applyAlignment="1">
      <alignment horizontal="right" wrapText="1" indent="1"/>
    </xf>
    <xf numFmtId="0" fontId="13" fillId="7" borderId="3" xfId="0" applyFont="1" applyFill="1" applyBorder="1" applyAlignment="1">
      <alignment horizontal="left" wrapText="1" indent="1"/>
    </xf>
    <xf numFmtId="4" fontId="13" fillId="7" borderId="3" xfId="0" applyNumberFormat="1" applyFont="1" applyFill="1" applyBorder="1" applyAlignment="1">
      <alignment horizontal="right" wrapText="1" indent="1"/>
    </xf>
    <xf numFmtId="0" fontId="5" fillId="0" borderId="1" xfId="2" applyFont="1" applyFill="1" applyBorder="1" applyAlignment="1">
      <alignment horizontal="left" wrapText="1"/>
    </xf>
    <xf numFmtId="0" fontId="0" fillId="0" borderId="1" xfId="0" applyFill="1" applyBorder="1"/>
    <xf numFmtId="0" fontId="8" fillId="8" borderId="3" xfId="0" applyFont="1" applyFill="1" applyBorder="1" applyAlignment="1">
      <alignment horizontal="left" wrapText="1" indent="1"/>
    </xf>
    <xf numFmtId="4" fontId="8" fillId="8" borderId="3" xfId="0" applyNumberFormat="1" applyFont="1" applyFill="1" applyBorder="1" applyAlignment="1">
      <alignment horizontal="right" wrapText="1" indent="1"/>
    </xf>
    <xf numFmtId="0" fontId="8" fillId="8" borderId="3" xfId="0" applyFont="1" applyFill="1" applyBorder="1" applyAlignment="1">
      <alignment horizontal="right" wrapText="1" indent="1"/>
    </xf>
    <xf numFmtId="0" fontId="8" fillId="8" borderId="1" xfId="0" applyFont="1" applyFill="1" applyBorder="1" applyAlignment="1">
      <alignment horizontal="left" wrapText="1" indent="1"/>
    </xf>
    <xf numFmtId="4" fontId="8" fillId="8" borderId="1" xfId="0" applyNumberFormat="1" applyFont="1" applyFill="1" applyBorder="1" applyAlignment="1">
      <alignment horizontal="right" wrapText="1" indent="1"/>
    </xf>
    <xf numFmtId="0" fontId="8" fillId="9" borderId="1" xfId="0" applyFont="1" applyFill="1" applyBorder="1" applyAlignment="1">
      <alignment horizontal="left" wrapText="1" indent="1"/>
    </xf>
    <xf numFmtId="4" fontId="8" fillId="9" borderId="1" xfId="0" applyNumberFormat="1" applyFont="1" applyFill="1" applyBorder="1" applyAlignment="1">
      <alignment horizontal="right" wrapText="1" indent="1"/>
    </xf>
    <xf numFmtId="0" fontId="8" fillId="9" borderId="1" xfId="0" applyFont="1" applyFill="1" applyBorder="1" applyAlignment="1">
      <alignment horizontal="right" wrapText="1" indent="1"/>
    </xf>
    <xf numFmtId="0" fontId="8" fillId="10" borderId="1" xfId="0" applyFont="1" applyFill="1" applyBorder="1" applyAlignment="1">
      <alignment horizontal="left" wrapText="1" indent="1"/>
    </xf>
    <xf numFmtId="4" fontId="8" fillId="10" borderId="1" xfId="0" applyNumberFormat="1" applyFont="1" applyFill="1" applyBorder="1" applyAlignment="1">
      <alignment horizontal="right" wrapText="1" indent="1"/>
    </xf>
    <xf numFmtId="0" fontId="8" fillId="10" borderId="1" xfId="0" applyFont="1" applyFill="1" applyBorder="1" applyAlignment="1">
      <alignment horizontal="right" wrapText="1" indent="1"/>
    </xf>
    <xf numFmtId="2" fontId="0" fillId="10" borderId="1" xfId="0" applyNumberFormat="1" applyFill="1" applyBorder="1"/>
    <xf numFmtId="0" fontId="9" fillId="10" borderId="1" xfId="0" applyFont="1" applyFill="1" applyBorder="1" applyAlignment="1">
      <alignment horizontal="right" wrapText="1" indent="1"/>
    </xf>
    <xf numFmtId="0" fontId="9" fillId="10" borderId="1" xfId="0" applyFont="1" applyFill="1" applyBorder="1" applyAlignment="1">
      <alignment horizontal="left" wrapText="1" indent="1"/>
    </xf>
    <xf numFmtId="2" fontId="0" fillId="9" borderId="1" xfId="0" applyNumberFormat="1" applyFill="1" applyBorder="1"/>
    <xf numFmtId="0" fontId="9" fillId="9" borderId="1" xfId="0" applyFont="1" applyFill="1" applyBorder="1" applyAlignment="1">
      <alignment horizontal="left" wrapText="1" indent="1"/>
    </xf>
    <xf numFmtId="0" fontId="9" fillId="9" borderId="1" xfId="0" applyFont="1" applyFill="1" applyBorder="1" applyAlignment="1">
      <alignment horizontal="right" wrapText="1" indent="1"/>
    </xf>
    <xf numFmtId="2" fontId="0" fillId="8" borderId="1" xfId="0" applyNumberFormat="1" applyFill="1" applyBorder="1"/>
    <xf numFmtId="0" fontId="9" fillId="8" borderId="1" xfId="0" applyFont="1" applyFill="1" applyBorder="1" applyAlignment="1">
      <alignment horizontal="right" wrapText="1" indent="1"/>
    </xf>
    <xf numFmtId="0" fontId="8" fillId="8" borderId="1" xfId="0" applyFont="1" applyFill="1" applyBorder="1" applyAlignment="1">
      <alignment horizontal="right" wrapText="1" indent="1"/>
    </xf>
    <xf numFmtId="0" fontId="8" fillId="11" borderId="3" xfId="0" applyFont="1" applyFill="1" applyBorder="1" applyAlignment="1">
      <alignment horizontal="left" wrapText="1" indent="1"/>
    </xf>
    <xf numFmtId="4" fontId="8" fillId="11" borderId="3" xfId="0" applyNumberFormat="1" applyFont="1" applyFill="1" applyBorder="1" applyAlignment="1">
      <alignment horizontal="right" wrapText="1" indent="1"/>
    </xf>
    <xf numFmtId="0" fontId="8" fillId="6" borderId="3" xfId="0" applyFont="1" applyFill="1" applyBorder="1" applyAlignment="1">
      <alignment horizontal="left" wrapText="1" indent="1"/>
    </xf>
    <xf numFmtId="4" fontId="8" fillId="6" borderId="3" xfId="0" applyNumberFormat="1" applyFont="1" applyFill="1" applyBorder="1" applyAlignment="1">
      <alignment horizontal="right" wrapText="1" indent="1"/>
    </xf>
    <xf numFmtId="0" fontId="8" fillId="12" borderId="3" xfId="0" applyFont="1" applyFill="1" applyBorder="1" applyAlignment="1">
      <alignment horizontal="left" wrapText="1" indent="1"/>
    </xf>
    <xf numFmtId="4" fontId="8" fillId="12" borderId="3" xfId="0" applyNumberFormat="1" applyFont="1" applyFill="1" applyBorder="1" applyAlignment="1">
      <alignment horizontal="right" wrapText="1" indent="1"/>
    </xf>
    <xf numFmtId="0" fontId="8" fillId="13" borderId="3" xfId="0" applyFont="1" applyFill="1" applyBorder="1" applyAlignment="1">
      <alignment horizontal="left" wrapText="1" indent="1"/>
    </xf>
    <xf numFmtId="4" fontId="8" fillId="13" borderId="3" xfId="0" applyNumberFormat="1" applyFont="1" applyFill="1" applyBorder="1" applyAlignment="1">
      <alignment horizontal="right" wrapText="1" indent="1"/>
    </xf>
    <xf numFmtId="0" fontId="10" fillId="14" borderId="3" xfId="0" applyFont="1" applyFill="1" applyBorder="1" applyAlignment="1">
      <alignment horizontal="left" wrapText="1" indent="1"/>
    </xf>
    <xf numFmtId="4" fontId="10" fillId="14" borderId="3" xfId="0" applyNumberFormat="1" applyFont="1" applyFill="1" applyBorder="1" applyAlignment="1">
      <alignment horizontal="right" wrapText="1" indent="1"/>
    </xf>
    <xf numFmtId="0" fontId="10" fillId="15" borderId="3" xfId="0" applyFont="1" applyFill="1" applyBorder="1" applyAlignment="1">
      <alignment horizontal="left" wrapText="1" indent="1"/>
    </xf>
    <xf numFmtId="4" fontId="10" fillId="15" borderId="3" xfId="0" applyNumberFormat="1" applyFont="1" applyFill="1" applyBorder="1" applyAlignment="1">
      <alignment horizontal="right" wrapText="1" indent="1"/>
    </xf>
    <xf numFmtId="0" fontId="10" fillId="13" borderId="3" xfId="0" applyFont="1" applyFill="1" applyBorder="1" applyAlignment="1">
      <alignment horizontal="left" wrapText="1" indent="1"/>
    </xf>
    <xf numFmtId="4" fontId="10" fillId="13" borderId="3" xfId="0" applyNumberFormat="1" applyFont="1" applyFill="1" applyBorder="1" applyAlignment="1">
      <alignment horizontal="right" wrapText="1" indent="1"/>
    </xf>
    <xf numFmtId="4" fontId="9" fillId="4" borderId="3" xfId="0" applyNumberFormat="1" applyFont="1" applyFill="1" applyBorder="1" applyAlignment="1">
      <alignment horizontal="right" wrapText="1"/>
    </xf>
    <xf numFmtId="4" fontId="9" fillId="4" borderId="3" xfId="0" applyNumberFormat="1" applyFont="1" applyFill="1" applyBorder="1" applyAlignment="1">
      <alignment horizontal="right" wrapText="1" indent="1"/>
    </xf>
    <xf numFmtId="4" fontId="9" fillId="11" borderId="3" xfId="0" applyNumberFormat="1" applyFont="1" applyFill="1" applyBorder="1" applyAlignment="1">
      <alignment horizontal="right" wrapText="1"/>
    </xf>
    <xf numFmtId="4" fontId="9" fillId="11" borderId="3" xfId="0" applyNumberFormat="1" applyFont="1" applyFill="1" applyBorder="1" applyAlignment="1">
      <alignment horizontal="right" wrapText="1" indent="1"/>
    </xf>
    <xf numFmtId="4" fontId="9" fillId="6" borderId="3" xfId="0" applyNumberFormat="1" applyFont="1" applyFill="1" applyBorder="1" applyAlignment="1">
      <alignment horizontal="right" wrapText="1"/>
    </xf>
    <xf numFmtId="4" fontId="9" fillId="6" borderId="3" xfId="0" applyNumberFormat="1" applyFont="1" applyFill="1" applyBorder="1" applyAlignment="1">
      <alignment horizontal="right" wrapText="1" indent="1"/>
    </xf>
    <xf numFmtId="4" fontId="9" fillId="12" borderId="3" xfId="0" applyNumberFormat="1" applyFont="1" applyFill="1" applyBorder="1" applyAlignment="1">
      <alignment horizontal="right" wrapText="1"/>
    </xf>
    <xf numFmtId="4" fontId="9" fillId="12" borderId="3" xfId="0" applyNumberFormat="1" applyFont="1" applyFill="1" applyBorder="1" applyAlignment="1">
      <alignment horizontal="right" wrapText="1" indent="1"/>
    </xf>
    <xf numFmtId="4" fontId="9" fillId="13" borderId="3" xfId="0" applyNumberFormat="1" applyFont="1" applyFill="1" applyBorder="1" applyAlignment="1">
      <alignment horizontal="right" wrapText="1"/>
    </xf>
    <xf numFmtId="4" fontId="9" fillId="13" borderId="3" xfId="0" applyNumberFormat="1" applyFont="1" applyFill="1" applyBorder="1" applyAlignment="1">
      <alignment horizontal="right" wrapText="1" indent="1"/>
    </xf>
    <xf numFmtId="4" fontId="9" fillId="14" borderId="3" xfId="0" applyNumberFormat="1" applyFont="1" applyFill="1" applyBorder="1" applyAlignment="1">
      <alignment horizontal="right" wrapText="1"/>
    </xf>
    <xf numFmtId="4" fontId="9" fillId="14" borderId="3" xfId="0" applyNumberFormat="1" applyFont="1" applyFill="1" applyBorder="1" applyAlignment="1">
      <alignment horizontal="right" wrapText="1" indent="1"/>
    </xf>
    <xf numFmtId="4" fontId="9" fillId="15" borderId="3" xfId="0" applyNumberFormat="1" applyFont="1" applyFill="1" applyBorder="1" applyAlignment="1">
      <alignment horizontal="right" wrapText="1"/>
    </xf>
    <xf numFmtId="4" fontId="9" fillId="15" borderId="3" xfId="0" applyNumberFormat="1" applyFont="1" applyFill="1" applyBorder="1" applyAlignment="1">
      <alignment horizontal="right" wrapText="1" indent="1"/>
    </xf>
    <xf numFmtId="2" fontId="8" fillId="4" borderId="3" xfId="0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right" wrapText="1"/>
    </xf>
    <xf numFmtId="4" fontId="10" fillId="4" borderId="3" xfId="0" applyNumberFormat="1" applyFont="1" applyFill="1" applyBorder="1" applyAlignment="1">
      <alignment horizontal="right" wrapText="1"/>
    </xf>
    <xf numFmtId="4" fontId="8" fillId="4" borderId="3" xfId="0" applyNumberFormat="1" applyFont="1" applyFill="1" applyBorder="1" applyAlignment="1">
      <alignment horizontal="right" wrapText="1"/>
    </xf>
    <xf numFmtId="4" fontId="8" fillId="4" borderId="1" xfId="0" applyNumberFormat="1" applyFont="1" applyFill="1" applyBorder="1" applyAlignment="1">
      <alignment horizontal="right" wrapText="1"/>
    </xf>
    <xf numFmtId="0" fontId="8" fillId="4" borderId="3" xfId="0" applyFont="1" applyFill="1" applyBorder="1" applyAlignment="1">
      <alignment horizontal="right" wrapText="1"/>
    </xf>
    <xf numFmtId="0" fontId="2" fillId="12" borderId="1" xfId="0" applyFont="1" applyFill="1" applyBorder="1" applyAlignment="1">
      <alignment horizontal="left" vertical="center" wrapText="1" indent="1"/>
    </xf>
    <xf numFmtId="4" fontId="10" fillId="12" borderId="3" xfId="0" applyNumberFormat="1" applyFont="1" applyFill="1" applyBorder="1" applyAlignment="1">
      <alignment horizontal="right" wrapText="1" indent="1"/>
    </xf>
    <xf numFmtId="4" fontId="10" fillId="12" borderId="1" xfId="0" applyNumberFormat="1" applyFont="1" applyFill="1" applyBorder="1" applyAlignment="1">
      <alignment horizontal="right" wrapText="1" indent="1"/>
    </xf>
    <xf numFmtId="0" fontId="11" fillId="12" borderId="1" xfId="0" applyFont="1" applyFill="1" applyBorder="1"/>
    <xf numFmtId="2" fontId="1" fillId="12" borderId="1" xfId="0" applyNumberFormat="1" applyFont="1" applyFill="1" applyBorder="1"/>
    <xf numFmtId="0" fontId="12" fillId="12" borderId="1" xfId="0" applyFont="1" applyFill="1" applyBorder="1" applyAlignment="1">
      <alignment horizontal="right" wrapText="1" indent="1"/>
    </xf>
    <xf numFmtId="2" fontId="8" fillId="4" borderId="1" xfId="0" applyNumberFormat="1" applyFont="1" applyFill="1" applyBorder="1" applyAlignment="1">
      <alignment horizontal="right" wrapText="1" indent="1"/>
    </xf>
    <xf numFmtId="2" fontId="8" fillId="9" borderId="1" xfId="0" applyNumberFormat="1" applyFont="1" applyFill="1" applyBorder="1" applyAlignment="1">
      <alignment horizontal="right" wrapText="1" indent="1"/>
    </xf>
    <xf numFmtId="2" fontId="8" fillId="10" borderId="1" xfId="0" applyNumberFormat="1" applyFont="1" applyFill="1" applyBorder="1" applyAlignment="1">
      <alignment horizontal="right" wrapText="1" indent="1"/>
    </xf>
    <xf numFmtId="2" fontId="8" fillId="4" borderId="1" xfId="0" applyNumberFormat="1" applyFont="1" applyFill="1" applyBorder="1" applyAlignment="1">
      <alignment horizontal="left" wrapText="1" indent="1"/>
    </xf>
    <xf numFmtId="1" fontId="10" fillId="4" borderId="3" xfId="0" applyNumberFormat="1" applyFont="1" applyFill="1" applyBorder="1" applyAlignment="1">
      <alignment horizontal="right" wrapText="1" indent="1"/>
    </xf>
    <xf numFmtId="164" fontId="10" fillId="4" borderId="3" xfId="0" applyNumberFormat="1" applyFont="1" applyFill="1" applyBorder="1" applyAlignment="1">
      <alignment horizontal="right" wrapText="1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16" borderId="4" xfId="0" applyFont="1" applyFill="1" applyBorder="1" applyAlignment="1">
      <alignment horizontal="left" wrapText="1"/>
    </xf>
    <xf numFmtId="0" fontId="10" fillId="16" borderId="5" xfId="0" applyFont="1" applyFill="1" applyBorder="1" applyAlignment="1">
      <alignment horizontal="left" wrapText="1"/>
    </xf>
    <xf numFmtId="0" fontId="10" fillId="16" borderId="6" xfId="0" applyFont="1" applyFill="1" applyBorder="1" applyAlignment="1">
      <alignment horizontal="left" wrapText="1"/>
    </xf>
    <xf numFmtId="0" fontId="10" fillId="16" borderId="7" xfId="0" applyFont="1" applyFill="1" applyBorder="1" applyAlignment="1">
      <alignment horizontal="left" wrapText="1"/>
    </xf>
    <xf numFmtId="0" fontId="10" fillId="16" borderId="8" xfId="0" applyFont="1" applyFill="1" applyBorder="1" applyAlignment="1">
      <alignment horizontal="left" wrapText="1"/>
    </xf>
    <xf numFmtId="0" fontId="10" fillId="16" borderId="9" xfId="0" applyFont="1" applyFill="1" applyBorder="1" applyAlignment="1">
      <alignment horizontal="left" wrapText="1"/>
    </xf>
    <xf numFmtId="0" fontId="10" fillId="16" borderId="10" xfId="0" applyFont="1" applyFill="1" applyBorder="1" applyAlignment="1">
      <alignment horizontal="left" wrapText="1"/>
    </xf>
    <xf numFmtId="0" fontId="10" fillId="16" borderId="0" xfId="0" applyFont="1" applyFill="1" applyBorder="1" applyAlignment="1">
      <alignment horizontal="left" wrapText="1"/>
    </xf>
    <xf numFmtId="0" fontId="10" fillId="16" borderId="11" xfId="0" applyFont="1" applyFill="1" applyBorder="1" applyAlignment="1">
      <alignment horizontal="left" wrapText="1"/>
    </xf>
    <xf numFmtId="0" fontId="10" fillId="16" borderId="12" xfId="0" applyFont="1" applyFill="1" applyBorder="1" applyAlignment="1">
      <alignment horizontal="left" wrapText="1"/>
    </xf>
    <xf numFmtId="0" fontId="10" fillId="16" borderId="13" xfId="0" applyFont="1" applyFill="1" applyBorder="1" applyAlignment="1">
      <alignment horizontal="left" wrapText="1"/>
    </xf>
    <xf numFmtId="0" fontId="10" fillId="16" borderId="14" xfId="0" applyFont="1" applyFill="1" applyBorder="1" applyAlignment="1">
      <alignment horizontal="left" wrapText="1"/>
    </xf>
  </cellXfs>
  <cellStyles count="3">
    <cellStyle name="Normalno" xfId="0" builtinId="0"/>
    <cellStyle name="Obično_List6" xfId="2" xr:uid="{371C870E-2734-4CD8-87B3-4C3B627E319B}"/>
    <cellStyle name="Obično_List9" xfId="1" xr:uid="{5D8EE8A7-9C54-4638-A4B4-18EDB6A76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110F-8F23-4127-AA70-B77A88925B16}">
  <dimension ref="A1:G34"/>
  <sheetViews>
    <sheetView workbookViewId="0">
      <selection activeCell="J4" sqref="J4"/>
    </sheetView>
  </sheetViews>
  <sheetFormatPr defaultRowHeight="15" x14ac:dyDescent="0.25"/>
  <cols>
    <col min="1" max="1" width="27.7109375" customWidth="1"/>
    <col min="2" max="2" width="12.140625" customWidth="1"/>
    <col min="3" max="4" width="13.28515625" customWidth="1"/>
    <col min="5" max="5" width="12.5703125" customWidth="1"/>
    <col min="6" max="6" width="10.5703125" customWidth="1"/>
    <col min="7" max="7" width="10.7109375" customWidth="1"/>
  </cols>
  <sheetData>
    <row r="1" spans="1:7" ht="41.25" customHeight="1" x14ac:dyDescent="0.25">
      <c r="A1" s="116" t="s">
        <v>216</v>
      </c>
      <c r="B1" s="117"/>
      <c r="C1" s="117"/>
      <c r="D1" s="117"/>
      <c r="E1" s="117"/>
      <c r="F1" s="117"/>
      <c r="G1" s="117"/>
    </row>
    <row r="2" spans="1:7" ht="9" customHeight="1" x14ac:dyDescent="0.25">
      <c r="A2" s="114"/>
      <c r="B2" s="113"/>
      <c r="C2" s="113"/>
      <c r="D2" s="113"/>
      <c r="E2" s="113"/>
      <c r="F2" s="113"/>
      <c r="G2" s="113"/>
    </row>
    <row r="3" spans="1:7" x14ac:dyDescent="0.25">
      <c r="A3" t="s">
        <v>1</v>
      </c>
    </row>
    <row r="4" spans="1:7" x14ac:dyDescent="0.25">
      <c r="A4" t="s">
        <v>6</v>
      </c>
    </row>
    <row r="5" spans="1:7" ht="51" x14ac:dyDescent="0.25">
      <c r="A5" s="1" t="s">
        <v>8</v>
      </c>
      <c r="B5" s="1" t="s">
        <v>210</v>
      </c>
      <c r="C5" s="1" t="s">
        <v>134</v>
      </c>
      <c r="D5" s="1" t="s">
        <v>10</v>
      </c>
      <c r="E5" s="1" t="s">
        <v>211</v>
      </c>
      <c r="F5" s="1" t="s">
        <v>12</v>
      </c>
      <c r="G5" s="1" t="s">
        <v>13</v>
      </c>
    </row>
    <row r="6" spans="1:7" x14ac:dyDescent="0.25">
      <c r="A6" s="1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</row>
    <row r="7" spans="1:7" ht="15.75" customHeight="1" x14ac:dyDescent="0.25">
      <c r="A7" s="118" t="s">
        <v>190</v>
      </c>
      <c r="B7" s="119"/>
      <c r="C7" s="119"/>
      <c r="D7" s="119"/>
      <c r="E7" s="119"/>
      <c r="F7" s="119"/>
      <c r="G7" s="120"/>
    </row>
    <row r="8" spans="1:7" x14ac:dyDescent="0.25">
      <c r="A8" s="25" t="s">
        <v>49</v>
      </c>
      <c r="B8" s="98">
        <v>876165.63</v>
      </c>
      <c r="C8" s="98">
        <v>2065003</v>
      </c>
      <c r="D8" s="98">
        <v>2099776.42</v>
      </c>
      <c r="E8" s="98">
        <v>945500.24</v>
      </c>
      <c r="F8" s="95">
        <f>SUM(E8/B8*100)</f>
        <v>107.91341358596776</v>
      </c>
      <c r="G8" s="95">
        <f>SUM(E8/D8*100)</f>
        <v>45.028614998924503</v>
      </c>
    </row>
    <row r="9" spans="1:7" ht="26.25" x14ac:dyDescent="0.25">
      <c r="A9" s="25" t="s">
        <v>191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</row>
    <row r="10" spans="1:7" x14ac:dyDescent="0.25">
      <c r="A10" s="40" t="s">
        <v>192</v>
      </c>
      <c r="B10" s="97">
        <f>SUM(B8:B9)</f>
        <v>876165.63</v>
      </c>
      <c r="C10" s="97">
        <f t="shared" ref="C10:E10" si="0">SUM(C8:C9)</f>
        <v>2065003</v>
      </c>
      <c r="D10" s="97">
        <f t="shared" si="0"/>
        <v>2099776.42</v>
      </c>
      <c r="E10" s="97">
        <f t="shared" si="0"/>
        <v>945500.24</v>
      </c>
      <c r="F10" s="98">
        <f t="shared" ref="F10:F14" si="1">SUM(E10/B10*100)</f>
        <v>107.91341358596776</v>
      </c>
      <c r="G10" s="98">
        <f t="shared" ref="G10:G14" si="2">SUM(E10/D10*100)</f>
        <v>45.028614998924503</v>
      </c>
    </row>
    <row r="11" spans="1:7" x14ac:dyDescent="0.25">
      <c r="A11" s="25" t="s">
        <v>71</v>
      </c>
      <c r="B11" s="98">
        <v>1032290.24</v>
      </c>
      <c r="C11" s="98">
        <v>2055347</v>
      </c>
      <c r="D11" s="98">
        <v>2094717</v>
      </c>
      <c r="E11" s="98">
        <v>976419.02</v>
      </c>
      <c r="F11" s="95">
        <f t="shared" si="1"/>
        <v>94.587644265628242</v>
      </c>
      <c r="G11" s="95">
        <f t="shared" si="2"/>
        <v>46.613409830540355</v>
      </c>
    </row>
    <row r="12" spans="1:7" ht="26.25" x14ac:dyDescent="0.25">
      <c r="A12" s="25" t="s">
        <v>120</v>
      </c>
      <c r="B12" s="98">
        <v>13432.34</v>
      </c>
      <c r="C12" s="98">
        <v>45163</v>
      </c>
      <c r="D12" s="98">
        <v>56163</v>
      </c>
      <c r="E12" s="100">
        <v>324.07</v>
      </c>
      <c r="F12" s="95">
        <f t="shared" si="1"/>
        <v>2.4126101632329142</v>
      </c>
      <c r="G12" s="95">
        <f t="shared" si="2"/>
        <v>0.57701689724551752</v>
      </c>
    </row>
    <row r="13" spans="1:7" x14ac:dyDescent="0.25">
      <c r="A13" s="40" t="s">
        <v>193</v>
      </c>
      <c r="B13" s="97">
        <f>SUM(B11:B12)</f>
        <v>1045722.58</v>
      </c>
      <c r="C13" s="97">
        <f t="shared" ref="C13:E13" si="3">SUM(C11:C12)</f>
        <v>2100510</v>
      </c>
      <c r="D13" s="97">
        <f t="shared" si="3"/>
        <v>2150880</v>
      </c>
      <c r="E13" s="97">
        <f t="shared" si="3"/>
        <v>976743.09</v>
      </c>
      <c r="F13" s="98">
        <f t="shared" si="1"/>
        <v>93.40365300326593</v>
      </c>
      <c r="G13" s="98">
        <f t="shared" si="2"/>
        <v>45.411324202187011</v>
      </c>
    </row>
    <row r="14" spans="1:7" x14ac:dyDescent="0.25">
      <c r="A14" s="30" t="s">
        <v>194</v>
      </c>
      <c r="B14" s="98">
        <v>-169556.95</v>
      </c>
      <c r="C14" s="98">
        <v>-35507</v>
      </c>
      <c r="D14" s="98">
        <v>-51103.58</v>
      </c>
      <c r="E14" s="98">
        <v>-31242.85</v>
      </c>
      <c r="F14" s="95">
        <f t="shared" si="1"/>
        <v>18.42616890667118</v>
      </c>
      <c r="G14" s="95">
        <f t="shared" si="2"/>
        <v>61.136323521757177</v>
      </c>
    </row>
    <row r="15" spans="1:7" ht="16.5" customHeight="1" x14ac:dyDescent="0.25">
      <c r="A15" s="121" t="s">
        <v>195</v>
      </c>
      <c r="B15" s="122"/>
      <c r="C15" s="122"/>
      <c r="D15" s="122"/>
      <c r="E15" s="122"/>
      <c r="F15" s="122"/>
      <c r="G15" s="123"/>
    </row>
    <row r="16" spans="1:7" ht="26.25" x14ac:dyDescent="0.25">
      <c r="A16" s="30" t="s">
        <v>196</v>
      </c>
      <c r="B16" s="96">
        <v>0</v>
      </c>
      <c r="C16" s="96">
        <v>0</v>
      </c>
      <c r="D16" s="96">
        <v>0</v>
      </c>
      <c r="E16" s="96">
        <v>0</v>
      </c>
      <c r="F16" s="96"/>
      <c r="G16" s="96"/>
    </row>
    <row r="17" spans="1:7" ht="26.25" x14ac:dyDescent="0.25">
      <c r="A17" s="30" t="s">
        <v>197</v>
      </c>
      <c r="B17" s="96">
        <v>0</v>
      </c>
      <c r="C17" s="96">
        <v>0</v>
      </c>
      <c r="D17" s="96">
        <v>0</v>
      </c>
      <c r="E17" s="96">
        <v>0</v>
      </c>
      <c r="F17" s="96"/>
      <c r="G17" s="96"/>
    </row>
    <row r="18" spans="1:7" x14ac:dyDescent="0.25">
      <c r="A18" s="30" t="s">
        <v>198</v>
      </c>
      <c r="B18" s="96">
        <v>0</v>
      </c>
      <c r="C18" s="96">
        <v>0</v>
      </c>
      <c r="D18" s="96">
        <v>0</v>
      </c>
      <c r="E18" s="96">
        <v>0</v>
      </c>
      <c r="F18" s="96"/>
      <c r="G18" s="96"/>
    </row>
    <row r="19" spans="1:7" ht="26.25" x14ac:dyDescent="0.25">
      <c r="A19" s="30" t="s">
        <v>199</v>
      </c>
      <c r="B19" s="98">
        <v>-169556.95</v>
      </c>
      <c r="C19" s="98">
        <v>-35507</v>
      </c>
      <c r="D19" s="98">
        <v>-51103.58</v>
      </c>
      <c r="E19" s="98">
        <v>-31242.85</v>
      </c>
      <c r="F19" s="96"/>
      <c r="G19" s="96"/>
    </row>
    <row r="20" spans="1:7" ht="18" customHeight="1" x14ac:dyDescent="0.25">
      <c r="A20" s="124" t="s">
        <v>200</v>
      </c>
      <c r="B20" s="125"/>
      <c r="C20" s="125"/>
      <c r="D20" s="125"/>
      <c r="E20" s="125"/>
      <c r="F20" s="125"/>
      <c r="G20" s="126"/>
    </row>
    <row r="21" spans="1:7" ht="26.25" x14ac:dyDescent="0.25">
      <c r="A21" s="30" t="s">
        <v>201</v>
      </c>
      <c r="B21" s="96"/>
      <c r="C21" s="98">
        <v>35507</v>
      </c>
      <c r="D21" s="98">
        <v>51103.58</v>
      </c>
      <c r="E21" s="96"/>
      <c r="F21" s="96"/>
      <c r="G21" s="96"/>
    </row>
    <row r="22" spans="1:7" x14ac:dyDescent="0.25">
      <c r="A22" s="30" t="s">
        <v>202</v>
      </c>
      <c r="B22" s="96"/>
      <c r="C22" s="98">
        <v>-35507</v>
      </c>
      <c r="D22" s="98">
        <v>-51103.58</v>
      </c>
      <c r="E22" s="96"/>
      <c r="F22" s="96"/>
      <c r="G22" s="96"/>
    </row>
    <row r="23" spans="1:7" ht="26.25" x14ac:dyDescent="0.25">
      <c r="A23" s="30" t="s">
        <v>203</v>
      </c>
      <c r="B23" s="96"/>
      <c r="C23" s="96">
        <v>0</v>
      </c>
      <c r="D23" s="96">
        <v>0</v>
      </c>
      <c r="E23" s="96"/>
      <c r="F23" s="96"/>
      <c r="G23" s="96"/>
    </row>
    <row r="24" spans="1:7" ht="64.5" x14ac:dyDescent="0.25">
      <c r="A24" s="30" t="s">
        <v>204</v>
      </c>
      <c r="B24" s="96"/>
      <c r="C24" s="96">
        <v>0</v>
      </c>
      <c r="D24" s="96">
        <v>0</v>
      </c>
      <c r="E24" s="96"/>
      <c r="F24" s="96"/>
      <c r="G24" s="96"/>
    </row>
    <row r="25" spans="1:7" ht="18" customHeight="1" x14ac:dyDescent="0.25">
      <c r="A25" s="127" t="s">
        <v>205</v>
      </c>
      <c r="B25" s="128"/>
      <c r="C25" s="128"/>
      <c r="D25" s="128"/>
      <c r="E25" s="128"/>
      <c r="F25" s="128"/>
      <c r="G25" s="129"/>
    </row>
    <row r="26" spans="1:7" ht="26.25" x14ac:dyDescent="0.25">
      <c r="A26" s="30" t="s">
        <v>206</v>
      </c>
      <c r="B26" s="96"/>
      <c r="C26" s="98">
        <v>35507</v>
      </c>
      <c r="D26" s="98">
        <v>51103.58</v>
      </c>
      <c r="E26" s="96"/>
      <c r="F26" s="96"/>
      <c r="G26" s="96"/>
    </row>
    <row r="27" spans="1:7" ht="51.75" x14ac:dyDescent="0.25">
      <c r="A27" s="30" t="s">
        <v>207</v>
      </c>
      <c r="B27" s="96"/>
      <c r="C27" s="98">
        <v>35507</v>
      </c>
      <c r="D27" s="98">
        <v>51103.58</v>
      </c>
      <c r="E27" s="96"/>
      <c r="F27" s="96"/>
      <c r="G27" s="96"/>
    </row>
    <row r="28" spans="1:7" ht="26.25" x14ac:dyDescent="0.25">
      <c r="A28" s="30" t="s">
        <v>208</v>
      </c>
      <c r="B28" s="99">
        <v>-169556.95</v>
      </c>
      <c r="C28" s="99">
        <v>-35507</v>
      </c>
      <c r="D28" s="99">
        <v>-51103.58</v>
      </c>
      <c r="E28" s="99">
        <v>-31242.85</v>
      </c>
      <c r="F28" s="96"/>
      <c r="G28" s="96"/>
    </row>
    <row r="29" spans="1:7" ht="26.25" x14ac:dyDescent="0.25">
      <c r="A29" s="30" t="s">
        <v>209</v>
      </c>
      <c r="B29" s="96"/>
      <c r="C29" s="96">
        <v>0</v>
      </c>
      <c r="D29" s="96">
        <v>0</v>
      </c>
      <c r="E29" s="96"/>
      <c r="F29" s="96"/>
      <c r="G29" s="96"/>
    </row>
    <row r="31" spans="1:7" x14ac:dyDescent="0.25">
      <c r="A31" t="s">
        <v>224</v>
      </c>
      <c r="B31" t="s">
        <v>217</v>
      </c>
      <c r="E31" t="s">
        <v>218</v>
      </c>
    </row>
    <row r="32" spans="1:7" x14ac:dyDescent="0.25">
      <c r="A32" t="s">
        <v>225</v>
      </c>
      <c r="B32" t="s">
        <v>219</v>
      </c>
      <c r="E32" t="s">
        <v>220</v>
      </c>
    </row>
    <row r="33" spans="1:5" x14ac:dyDescent="0.25">
      <c r="A33" t="s">
        <v>226</v>
      </c>
      <c r="D33" t="s">
        <v>221</v>
      </c>
    </row>
    <row r="34" spans="1:5" x14ac:dyDescent="0.25">
      <c r="B34" t="s">
        <v>222</v>
      </c>
      <c r="E34" t="s">
        <v>223</v>
      </c>
    </row>
  </sheetData>
  <mergeCells count="5">
    <mergeCell ref="A1:G1"/>
    <mergeCell ref="A7:G7"/>
    <mergeCell ref="A15:G15"/>
    <mergeCell ref="A20:G20"/>
    <mergeCell ref="A25:G25"/>
  </mergeCells>
  <pageMargins left="0.11811023622047245" right="0.11811023622047245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6D74-D54B-4ADF-8452-5570B2959378}">
  <dimension ref="A1:G99"/>
  <sheetViews>
    <sheetView workbookViewId="0">
      <selection activeCell="D1" sqref="D1:D1048576"/>
    </sheetView>
  </sheetViews>
  <sheetFormatPr defaultRowHeight="15" x14ac:dyDescent="0.25"/>
  <cols>
    <col min="1" max="1" width="44.5703125" customWidth="1"/>
    <col min="2" max="2" width="18.28515625" customWidth="1"/>
    <col min="3" max="3" width="13.85546875" customWidth="1"/>
    <col min="4" max="4" width="16.140625" customWidth="1"/>
    <col min="5" max="5" width="15.28515625" customWidth="1"/>
    <col min="6" max="6" width="15.140625" customWidth="1"/>
    <col min="7" max="7" width="14.7109375" customWidth="1"/>
  </cols>
  <sheetData>
    <row r="1" spans="1:7" x14ac:dyDescent="0.25">
      <c r="A1" t="s">
        <v>5</v>
      </c>
    </row>
    <row r="2" spans="1:7" x14ac:dyDescent="0.25">
      <c r="A2" t="s">
        <v>157</v>
      </c>
    </row>
    <row r="4" spans="1:7" x14ac:dyDescent="0.25">
      <c r="A4" t="s">
        <v>7</v>
      </c>
    </row>
    <row r="5" spans="1:7" ht="51" x14ac:dyDescent="0.25">
      <c r="A5" s="1" t="s">
        <v>8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12</v>
      </c>
      <c r="G5" s="1" t="s">
        <v>13</v>
      </c>
    </row>
    <row r="6" spans="1:7" x14ac:dyDescent="0.25">
      <c r="A6" s="1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</row>
    <row r="7" spans="1:7" x14ac:dyDescent="0.25">
      <c r="A7" s="101" t="s">
        <v>213</v>
      </c>
      <c r="B7" s="102">
        <f>SUM(B8+B30)</f>
        <v>1045722.5800000001</v>
      </c>
      <c r="C7" s="102">
        <f t="shared" ref="C7:E7" si="0">SUM(C8+C30)</f>
        <v>2100510</v>
      </c>
      <c r="D7" s="102">
        <f t="shared" si="0"/>
        <v>2150880</v>
      </c>
      <c r="E7" s="102">
        <f t="shared" si="0"/>
        <v>976743.09</v>
      </c>
      <c r="F7" s="103">
        <f>SUM(E7/B7*100)</f>
        <v>93.403653003265916</v>
      </c>
      <c r="G7" s="103">
        <f>SUM(E7/D7*100)</f>
        <v>45.411324202187011</v>
      </c>
    </row>
    <row r="8" spans="1:7" x14ac:dyDescent="0.25">
      <c r="A8" s="35" t="s">
        <v>212</v>
      </c>
      <c r="B8" s="33">
        <v>876165.63</v>
      </c>
      <c r="C8" s="33">
        <v>2065003</v>
      </c>
      <c r="D8" s="33">
        <v>2099776.42</v>
      </c>
      <c r="E8" s="33">
        <v>945500.24</v>
      </c>
      <c r="F8" s="34">
        <f>SUM(E8/B8*100)</f>
        <v>107.91341358596776</v>
      </c>
      <c r="G8" s="34">
        <f>SUM(E8/D8*100)</f>
        <v>45.028614998924503</v>
      </c>
    </row>
    <row r="9" spans="1:7" x14ac:dyDescent="0.25">
      <c r="A9" s="50" t="s">
        <v>49</v>
      </c>
      <c r="B9" s="51">
        <v>876165.63</v>
      </c>
      <c r="C9" s="51">
        <v>2065003</v>
      </c>
      <c r="D9" s="51">
        <v>2099776.42</v>
      </c>
      <c r="E9" s="51">
        <v>945500.24</v>
      </c>
      <c r="F9" s="51">
        <f>SUM(E9/B9*100)</f>
        <v>107.91341358596776</v>
      </c>
      <c r="G9" s="51">
        <v>45.03</v>
      </c>
    </row>
    <row r="10" spans="1:7" ht="26.25" x14ac:dyDescent="0.25">
      <c r="A10" s="52" t="s">
        <v>50</v>
      </c>
      <c r="B10" s="53">
        <v>798474.46</v>
      </c>
      <c r="C10" s="53">
        <v>1901594</v>
      </c>
      <c r="D10" s="53">
        <v>1916937.2</v>
      </c>
      <c r="E10" s="53">
        <v>869896.42</v>
      </c>
      <c r="F10" s="53">
        <f t="shared" ref="F10:F29" si="1">SUM(E10/B10*100)</f>
        <v>108.94480206668102</v>
      </c>
      <c r="G10" s="53">
        <v>45.38</v>
      </c>
    </row>
    <row r="11" spans="1:7" ht="26.25" x14ac:dyDescent="0.25">
      <c r="A11" s="55" t="s">
        <v>51</v>
      </c>
      <c r="B11" s="56">
        <v>798474.46</v>
      </c>
      <c r="C11" s="56">
        <v>1830000</v>
      </c>
      <c r="D11" s="56">
        <v>1845343</v>
      </c>
      <c r="E11" s="56">
        <v>869896.42</v>
      </c>
      <c r="F11" s="56">
        <f t="shared" si="1"/>
        <v>108.94480206668102</v>
      </c>
      <c r="G11" s="56">
        <v>47.14</v>
      </c>
    </row>
    <row r="12" spans="1:7" ht="26.25" x14ac:dyDescent="0.25">
      <c r="A12" s="30" t="s">
        <v>52</v>
      </c>
      <c r="B12" s="31">
        <v>798474.46</v>
      </c>
      <c r="C12" s="30"/>
      <c r="D12" s="30"/>
      <c r="E12" s="31">
        <v>869700.54</v>
      </c>
      <c r="F12" s="31">
        <f t="shared" si="1"/>
        <v>108.92027028641593</v>
      </c>
      <c r="G12" s="31"/>
    </row>
    <row r="13" spans="1:7" ht="26.25" x14ac:dyDescent="0.25">
      <c r="A13" s="30" t="s">
        <v>53</v>
      </c>
      <c r="B13" s="30"/>
      <c r="C13" s="30"/>
      <c r="D13" s="30"/>
      <c r="E13" s="32">
        <v>195.88</v>
      </c>
      <c r="F13" s="32"/>
      <c r="G13" s="32"/>
    </row>
    <row r="14" spans="1:7" x14ac:dyDescent="0.25">
      <c r="A14" s="30" t="s">
        <v>54</v>
      </c>
      <c r="B14" s="30"/>
      <c r="C14" s="31">
        <v>71594</v>
      </c>
      <c r="D14" s="31">
        <v>71594.2</v>
      </c>
      <c r="E14" s="30"/>
      <c r="F14" s="30"/>
      <c r="G14" s="30"/>
    </row>
    <row r="15" spans="1:7" x14ac:dyDescent="0.25">
      <c r="A15" s="52" t="s">
        <v>55</v>
      </c>
      <c r="B15" s="54">
        <v>19.78</v>
      </c>
      <c r="C15" s="52"/>
      <c r="D15" s="52"/>
      <c r="E15" s="52"/>
      <c r="F15" s="52"/>
      <c r="G15" s="52"/>
    </row>
    <row r="16" spans="1:7" x14ac:dyDescent="0.25">
      <c r="A16" s="55" t="s">
        <v>56</v>
      </c>
      <c r="B16" s="57">
        <v>19.78</v>
      </c>
      <c r="C16" s="55"/>
      <c r="D16" s="55"/>
      <c r="E16" s="55"/>
      <c r="F16" s="55"/>
      <c r="G16" s="55"/>
    </row>
    <row r="17" spans="1:7" ht="26.25" x14ac:dyDescent="0.25">
      <c r="A17" s="30" t="s">
        <v>57</v>
      </c>
      <c r="B17" s="32">
        <v>19.78</v>
      </c>
      <c r="C17" s="30"/>
      <c r="D17" s="30"/>
      <c r="E17" s="30"/>
      <c r="F17" s="30"/>
      <c r="G17" s="30"/>
    </row>
    <row r="18" spans="1:7" ht="26.25" x14ac:dyDescent="0.25">
      <c r="A18" s="52" t="s">
        <v>58</v>
      </c>
      <c r="B18" s="53">
        <v>2645</v>
      </c>
      <c r="C18" s="52"/>
      <c r="D18" s="53">
        <v>9000</v>
      </c>
      <c r="E18" s="53">
        <v>3078</v>
      </c>
      <c r="F18" s="53">
        <f t="shared" si="1"/>
        <v>116.37051039697543</v>
      </c>
      <c r="G18" s="53">
        <v>34.200000000000003</v>
      </c>
    </row>
    <row r="19" spans="1:7" x14ac:dyDescent="0.25">
      <c r="A19" s="55" t="s">
        <v>59</v>
      </c>
      <c r="B19" s="56">
        <v>2645</v>
      </c>
      <c r="C19" s="55"/>
      <c r="D19" s="56">
        <v>9000</v>
      </c>
      <c r="E19" s="56">
        <v>3078</v>
      </c>
      <c r="F19" s="56">
        <f t="shared" si="1"/>
        <v>116.37051039697543</v>
      </c>
      <c r="G19" s="56">
        <v>34.200000000000003</v>
      </c>
    </row>
    <row r="20" spans="1:7" x14ac:dyDescent="0.25">
      <c r="A20" s="30" t="s">
        <v>60</v>
      </c>
      <c r="B20" s="31">
        <v>2645</v>
      </c>
      <c r="C20" s="30"/>
      <c r="D20" s="30"/>
      <c r="E20" s="31">
        <v>3078</v>
      </c>
      <c r="F20" s="31">
        <f t="shared" si="1"/>
        <v>116.37051039697543</v>
      </c>
      <c r="G20" s="31"/>
    </row>
    <row r="21" spans="1:7" ht="39" x14ac:dyDescent="0.25">
      <c r="A21" s="52" t="s">
        <v>61</v>
      </c>
      <c r="B21" s="53">
        <v>6588.78</v>
      </c>
      <c r="C21" s="53">
        <v>29000</v>
      </c>
      <c r="D21" s="53">
        <v>42410.22</v>
      </c>
      <c r="E21" s="53">
        <v>5997.36</v>
      </c>
      <c r="F21" s="53">
        <f t="shared" si="1"/>
        <v>91.023831422509176</v>
      </c>
      <c r="G21" s="53">
        <v>14.14</v>
      </c>
    </row>
    <row r="22" spans="1:7" ht="26.25" x14ac:dyDescent="0.25">
      <c r="A22" s="55" t="s">
        <v>62</v>
      </c>
      <c r="B22" s="56">
        <v>6222</v>
      </c>
      <c r="C22" s="56">
        <v>16000</v>
      </c>
      <c r="D22" s="56">
        <v>17650.900000000001</v>
      </c>
      <c r="E22" s="56">
        <v>5997.36</v>
      </c>
      <c r="F22" s="56">
        <f t="shared" si="1"/>
        <v>96.389585342333646</v>
      </c>
      <c r="G22" s="56">
        <v>33.979999999999997</v>
      </c>
    </row>
    <row r="23" spans="1:7" x14ac:dyDescent="0.25">
      <c r="A23" s="30" t="s">
        <v>63</v>
      </c>
      <c r="B23" s="107">
        <v>226</v>
      </c>
      <c r="C23" s="30"/>
      <c r="D23" s="30"/>
      <c r="E23" s="30"/>
      <c r="F23" s="30"/>
      <c r="G23" s="30"/>
    </row>
    <row r="24" spans="1:7" x14ac:dyDescent="0.25">
      <c r="A24" s="30" t="s">
        <v>64</v>
      </c>
      <c r="B24" s="31">
        <v>5996</v>
      </c>
      <c r="C24" s="30"/>
      <c r="D24" s="30"/>
      <c r="E24" s="31">
        <v>5997.36</v>
      </c>
      <c r="F24" s="31">
        <f t="shared" si="1"/>
        <v>100.02268178785856</v>
      </c>
      <c r="G24" s="31"/>
    </row>
    <row r="25" spans="1:7" ht="39" x14ac:dyDescent="0.25">
      <c r="A25" s="55" t="s">
        <v>65</v>
      </c>
      <c r="B25" s="57">
        <v>366.78</v>
      </c>
      <c r="C25" s="56">
        <v>13000</v>
      </c>
      <c r="D25" s="56">
        <v>24759.32</v>
      </c>
      <c r="E25" s="55"/>
      <c r="F25" s="55"/>
      <c r="G25" s="55"/>
    </row>
    <row r="26" spans="1:7" x14ac:dyDescent="0.25">
      <c r="A26" s="30" t="s">
        <v>66</v>
      </c>
      <c r="B26" s="32">
        <v>366.78</v>
      </c>
      <c r="C26" s="30"/>
      <c r="D26" s="30"/>
      <c r="E26" s="30"/>
      <c r="F26" s="30"/>
      <c r="G26" s="30"/>
    </row>
    <row r="27" spans="1:7" ht="26.25" x14ac:dyDescent="0.25">
      <c r="A27" s="52" t="s">
        <v>67</v>
      </c>
      <c r="B27" s="53">
        <v>68437.61</v>
      </c>
      <c r="C27" s="53">
        <v>134409</v>
      </c>
      <c r="D27" s="53">
        <v>131429</v>
      </c>
      <c r="E27" s="53">
        <v>66528.460000000006</v>
      </c>
      <c r="F27" s="53">
        <f t="shared" si="1"/>
        <v>97.21037891299828</v>
      </c>
      <c r="G27" s="53">
        <v>50.62</v>
      </c>
    </row>
    <row r="28" spans="1:7" ht="39" x14ac:dyDescent="0.25">
      <c r="A28" s="55" t="s">
        <v>68</v>
      </c>
      <c r="B28" s="56">
        <v>68437.61</v>
      </c>
      <c r="C28" s="56">
        <v>134409</v>
      </c>
      <c r="D28" s="56">
        <v>131429</v>
      </c>
      <c r="E28" s="56">
        <v>66528.460000000006</v>
      </c>
      <c r="F28" s="56">
        <f t="shared" si="1"/>
        <v>97.21037891299828</v>
      </c>
      <c r="G28" s="56">
        <v>50.62</v>
      </c>
    </row>
    <row r="29" spans="1:7" ht="26.25" x14ac:dyDescent="0.25">
      <c r="A29" s="30" t="s">
        <v>69</v>
      </c>
      <c r="B29" s="31">
        <v>68437.61</v>
      </c>
      <c r="C29" s="30"/>
      <c r="D29" s="30"/>
      <c r="E29" s="31">
        <v>66528.460000000006</v>
      </c>
      <c r="F29" s="31">
        <f t="shared" si="1"/>
        <v>97.21037891299828</v>
      </c>
      <c r="G29" s="31"/>
    </row>
    <row r="30" spans="1:7" x14ac:dyDescent="0.25">
      <c r="A30" s="50" t="s">
        <v>142</v>
      </c>
      <c r="B30" s="51">
        <v>169556.95</v>
      </c>
      <c r="C30" s="51">
        <v>35507</v>
      </c>
      <c r="D30" s="51">
        <v>51103.58</v>
      </c>
      <c r="E30" s="51">
        <v>31242.85</v>
      </c>
      <c r="F30" s="51"/>
      <c r="G30" s="51"/>
    </row>
    <row r="31" spans="1:7" x14ac:dyDescent="0.25">
      <c r="A31" s="52" t="s">
        <v>214</v>
      </c>
      <c r="B31" s="53">
        <v>169556.95</v>
      </c>
      <c r="C31" s="53">
        <v>35507</v>
      </c>
      <c r="D31" s="53">
        <v>51103.58</v>
      </c>
      <c r="E31" s="53">
        <v>31242.85</v>
      </c>
      <c r="F31" s="53"/>
      <c r="G31" s="53"/>
    </row>
    <row r="32" spans="1:7" x14ac:dyDescent="0.25">
      <c r="A32" s="55" t="s">
        <v>215</v>
      </c>
      <c r="B32" s="56">
        <v>169556.95</v>
      </c>
      <c r="C32" s="56">
        <v>35507</v>
      </c>
      <c r="D32" s="56">
        <v>51103.58</v>
      </c>
      <c r="E32" s="56">
        <v>31242.85</v>
      </c>
      <c r="F32" s="56"/>
      <c r="G32" s="56"/>
    </row>
    <row r="35" spans="1:7" x14ac:dyDescent="0.25">
      <c r="A35" s="27" t="s">
        <v>70</v>
      </c>
    </row>
    <row r="36" spans="1:7" ht="51" x14ac:dyDescent="0.25">
      <c r="A36" s="1" t="s">
        <v>8</v>
      </c>
      <c r="B36" s="1" t="s">
        <v>133</v>
      </c>
      <c r="C36" s="1" t="s">
        <v>134</v>
      </c>
      <c r="D36" s="1" t="s">
        <v>135</v>
      </c>
      <c r="E36" s="1" t="s">
        <v>136</v>
      </c>
      <c r="F36" s="1" t="s">
        <v>12</v>
      </c>
      <c r="G36" s="1" t="s">
        <v>13</v>
      </c>
    </row>
    <row r="37" spans="1:7" x14ac:dyDescent="0.25">
      <c r="A37" s="1">
        <v>1</v>
      </c>
      <c r="B37" s="2">
        <v>2</v>
      </c>
      <c r="C37" s="2">
        <v>3</v>
      </c>
      <c r="D37" s="2">
        <v>4</v>
      </c>
      <c r="E37" s="2">
        <v>5</v>
      </c>
      <c r="F37" s="2">
        <v>6</v>
      </c>
      <c r="G37" s="2">
        <v>7</v>
      </c>
    </row>
    <row r="38" spans="1:7" x14ac:dyDescent="0.25">
      <c r="A38" s="104" t="s">
        <v>132</v>
      </c>
      <c r="B38" s="103">
        <v>1045722.58</v>
      </c>
      <c r="C38" s="103">
        <v>2100510</v>
      </c>
      <c r="D38" s="103">
        <v>2150880</v>
      </c>
      <c r="E38" s="103">
        <v>976743.09</v>
      </c>
      <c r="F38" s="105">
        <f>SUM(E38/B38*100)</f>
        <v>93.40365300326593</v>
      </c>
      <c r="G38" s="106">
        <v>45.61</v>
      </c>
    </row>
    <row r="39" spans="1:7" x14ac:dyDescent="0.25">
      <c r="A39" s="50" t="s">
        <v>71</v>
      </c>
      <c r="B39" s="51">
        <v>1032290.24</v>
      </c>
      <c r="C39" s="51">
        <v>2055347</v>
      </c>
      <c r="D39" s="51">
        <v>2094717</v>
      </c>
      <c r="E39" s="51">
        <v>976419.02</v>
      </c>
      <c r="F39" s="64">
        <f>SUM(E39/B39*100)</f>
        <v>94.587644265628242</v>
      </c>
      <c r="G39" s="65">
        <v>46.61</v>
      </c>
    </row>
    <row r="40" spans="1:7" x14ac:dyDescent="0.25">
      <c r="A40" s="52" t="s">
        <v>72</v>
      </c>
      <c r="B40" s="53">
        <v>918117.04</v>
      </c>
      <c r="C40" s="53">
        <v>1801500</v>
      </c>
      <c r="D40" s="53">
        <v>1809500</v>
      </c>
      <c r="E40" s="53">
        <v>858757.7</v>
      </c>
      <c r="F40" s="61">
        <f t="shared" ref="F40:F96" si="2">SUM(E40/B40*100)</f>
        <v>93.534665253571575</v>
      </c>
      <c r="G40" s="63">
        <v>47.46</v>
      </c>
    </row>
    <row r="41" spans="1:7" x14ac:dyDescent="0.25">
      <c r="A41" s="55" t="s">
        <v>73</v>
      </c>
      <c r="B41" s="56">
        <v>769122.23</v>
      </c>
      <c r="C41" s="56">
        <v>1500000</v>
      </c>
      <c r="D41" s="56">
        <v>1505000</v>
      </c>
      <c r="E41" s="56">
        <v>717112.94</v>
      </c>
      <c r="F41" s="58">
        <f t="shared" si="2"/>
        <v>93.237838152201107</v>
      </c>
      <c r="G41" s="59">
        <v>47.65</v>
      </c>
    </row>
    <row r="42" spans="1:7" x14ac:dyDescent="0.25">
      <c r="A42" s="30" t="s">
        <v>74</v>
      </c>
      <c r="B42" s="31">
        <v>769122.23</v>
      </c>
      <c r="C42" s="30"/>
      <c r="D42" s="30"/>
      <c r="E42" s="31">
        <v>717112.94</v>
      </c>
      <c r="F42" s="28">
        <f t="shared" si="2"/>
        <v>93.237838152201107</v>
      </c>
      <c r="G42" s="29"/>
    </row>
    <row r="43" spans="1:7" x14ac:dyDescent="0.25">
      <c r="A43" s="55" t="s">
        <v>75</v>
      </c>
      <c r="B43" s="56">
        <v>22089.73</v>
      </c>
      <c r="C43" s="56">
        <v>51500</v>
      </c>
      <c r="D43" s="56">
        <v>54500</v>
      </c>
      <c r="E43" s="56">
        <v>23321.06</v>
      </c>
      <c r="F43" s="58">
        <f t="shared" si="2"/>
        <v>105.57421933178904</v>
      </c>
      <c r="G43" s="59">
        <v>42.79</v>
      </c>
    </row>
    <row r="44" spans="1:7" x14ac:dyDescent="0.25">
      <c r="A44" s="30" t="s">
        <v>76</v>
      </c>
      <c r="B44" s="31">
        <v>22089.73</v>
      </c>
      <c r="C44" s="30"/>
      <c r="D44" s="30"/>
      <c r="E44" s="31">
        <v>23321.06</v>
      </c>
      <c r="F44" s="28">
        <f t="shared" si="2"/>
        <v>105.57421933178904</v>
      </c>
      <c r="G44" s="29"/>
    </row>
    <row r="45" spans="1:7" x14ac:dyDescent="0.25">
      <c r="A45" s="55" t="s">
        <v>77</v>
      </c>
      <c r="B45" s="56">
        <v>126905.08</v>
      </c>
      <c r="C45" s="56">
        <v>250000</v>
      </c>
      <c r="D45" s="56">
        <v>250000</v>
      </c>
      <c r="E45" s="56">
        <v>118323.7</v>
      </c>
      <c r="F45" s="58">
        <f t="shared" si="2"/>
        <v>93.237953910119273</v>
      </c>
      <c r="G45" s="59">
        <v>47.33</v>
      </c>
    </row>
    <row r="46" spans="1:7" ht="26.25" x14ac:dyDescent="0.25">
      <c r="A46" s="30" t="s">
        <v>78</v>
      </c>
      <c r="B46" s="31">
        <v>126905.08</v>
      </c>
      <c r="C46" s="30"/>
      <c r="D46" s="30"/>
      <c r="E46" s="31">
        <v>118323.7</v>
      </c>
      <c r="F46" s="28">
        <f t="shared" si="2"/>
        <v>93.237953910119273</v>
      </c>
      <c r="G46" s="29"/>
    </row>
    <row r="47" spans="1:7" x14ac:dyDescent="0.25">
      <c r="A47" s="52" t="s">
        <v>79</v>
      </c>
      <c r="B47" s="53">
        <v>112399.45</v>
      </c>
      <c r="C47" s="53">
        <v>246147</v>
      </c>
      <c r="D47" s="53">
        <v>277517</v>
      </c>
      <c r="E47" s="53">
        <v>116353</v>
      </c>
      <c r="F47" s="61">
        <f t="shared" si="2"/>
        <v>103.51741044996217</v>
      </c>
      <c r="G47" s="63">
        <v>41.93</v>
      </c>
    </row>
    <row r="48" spans="1:7" x14ac:dyDescent="0.25">
      <c r="A48" s="55" t="s">
        <v>80</v>
      </c>
      <c r="B48" s="56">
        <v>27158.36</v>
      </c>
      <c r="C48" s="56">
        <v>77688</v>
      </c>
      <c r="D48" s="56">
        <v>77340</v>
      </c>
      <c r="E48" s="56">
        <v>34034.99</v>
      </c>
      <c r="F48" s="58">
        <f t="shared" si="2"/>
        <v>125.32049063345502</v>
      </c>
      <c r="G48" s="59">
        <v>44.01</v>
      </c>
    </row>
    <row r="49" spans="1:7" x14ac:dyDescent="0.25">
      <c r="A49" s="30" t="s">
        <v>81</v>
      </c>
      <c r="B49" s="31">
        <v>3960.95</v>
      </c>
      <c r="C49" s="30"/>
      <c r="D49" s="30"/>
      <c r="E49" s="31">
        <v>3502.85</v>
      </c>
      <c r="F49" s="28">
        <f t="shared" si="2"/>
        <v>88.434592711344507</v>
      </c>
      <c r="G49" s="29"/>
    </row>
    <row r="50" spans="1:7" ht="26.25" x14ac:dyDescent="0.25">
      <c r="A50" s="30" t="s">
        <v>82</v>
      </c>
      <c r="B50" s="31">
        <v>18369.64</v>
      </c>
      <c r="C50" s="30"/>
      <c r="D50" s="30"/>
      <c r="E50" s="31">
        <v>18053.810000000001</v>
      </c>
      <c r="F50" s="28">
        <f t="shared" si="2"/>
        <v>98.2806957566942</v>
      </c>
      <c r="G50" s="29"/>
    </row>
    <row r="51" spans="1:7" x14ac:dyDescent="0.25">
      <c r="A51" s="30" t="s">
        <v>83</v>
      </c>
      <c r="B51" s="31">
        <v>4653.2700000000004</v>
      </c>
      <c r="C51" s="30"/>
      <c r="D51" s="30"/>
      <c r="E51" s="31">
        <v>12309.23</v>
      </c>
      <c r="F51" s="28">
        <f t="shared" si="2"/>
        <v>264.52860031762606</v>
      </c>
      <c r="G51" s="29"/>
    </row>
    <row r="52" spans="1:7" x14ac:dyDescent="0.25">
      <c r="A52" s="30" t="s">
        <v>84</v>
      </c>
      <c r="B52" s="107">
        <v>174.5</v>
      </c>
      <c r="C52" s="30"/>
      <c r="D52" s="30"/>
      <c r="E52" s="32">
        <v>169.1</v>
      </c>
      <c r="F52" s="28">
        <f t="shared" si="2"/>
        <v>96.905444126074485</v>
      </c>
      <c r="G52" s="29"/>
    </row>
    <row r="53" spans="1:7" x14ac:dyDescent="0.25">
      <c r="A53" s="55" t="s">
        <v>85</v>
      </c>
      <c r="B53" s="56">
        <v>25739.59</v>
      </c>
      <c r="C53" s="56">
        <v>60800</v>
      </c>
      <c r="D53" s="56">
        <v>72800</v>
      </c>
      <c r="E53" s="56">
        <v>25898.6</v>
      </c>
      <c r="F53" s="58">
        <f t="shared" si="2"/>
        <v>100.61776430782308</v>
      </c>
      <c r="G53" s="59">
        <v>35.58</v>
      </c>
    </row>
    <row r="54" spans="1:7" x14ac:dyDescent="0.25">
      <c r="A54" s="30" t="s">
        <v>86</v>
      </c>
      <c r="B54" s="31">
        <v>12741.82</v>
      </c>
      <c r="C54" s="30"/>
      <c r="D54" s="30"/>
      <c r="E54" s="31">
        <v>10249.700000000001</v>
      </c>
      <c r="F54" s="28">
        <f t="shared" si="2"/>
        <v>80.441412608245926</v>
      </c>
      <c r="G54" s="29"/>
    </row>
    <row r="55" spans="1:7" x14ac:dyDescent="0.25">
      <c r="A55" s="30" t="s">
        <v>87</v>
      </c>
      <c r="B55" s="32">
        <v>597.66999999999996</v>
      </c>
      <c r="C55" s="30"/>
      <c r="D55" s="30"/>
      <c r="E55" s="32">
        <v>216.13</v>
      </c>
      <c r="F55" s="28">
        <f t="shared" si="2"/>
        <v>36.162096140010377</v>
      </c>
      <c r="G55" s="29"/>
    </row>
    <row r="56" spans="1:7" x14ac:dyDescent="0.25">
      <c r="A56" s="30" t="s">
        <v>88</v>
      </c>
      <c r="B56" s="31">
        <v>9919.9599999999991</v>
      </c>
      <c r="C56" s="30"/>
      <c r="D56" s="30"/>
      <c r="E56" s="31">
        <v>13552.66</v>
      </c>
      <c r="F56" s="28">
        <f t="shared" si="2"/>
        <v>136.62010733914252</v>
      </c>
      <c r="G56" s="29"/>
    </row>
    <row r="57" spans="1:7" ht="26.25" x14ac:dyDescent="0.25">
      <c r="A57" s="30" t="s">
        <v>89</v>
      </c>
      <c r="B57" s="32">
        <v>619.22</v>
      </c>
      <c r="C57" s="30"/>
      <c r="D57" s="30"/>
      <c r="E57" s="32">
        <v>212.6</v>
      </c>
      <c r="F57" s="28">
        <f t="shared" si="2"/>
        <v>34.333516359290719</v>
      </c>
      <c r="G57" s="29"/>
    </row>
    <row r="58" spans="1:7" x14ac:dyDescent="0.25">
      <c r="A58" s="30" t="s">
        <v>90</v>
      </c>
      <c r="B58" s="31">
        <v>1825.01</v>
      </c>
      <c r="C58" s="30"/>
      <c r="D58" s="30"/>
      <c r="E58" s="31">
        <v>1667.51</v>
      </c>
      <c r="F58" s="28">
        <f t="shared" si="2"/>
        <v>91.369910301861353</v>
      </c>
      <c r="G58" s="29"/>
    </row>
    <row r="59" spans="1:7" x14ac:dyDescent="0.25">
      <c r="A59" s="30" t="s">
        <v>91</v>
      </c>
      <c r="B59" s="32">
        <v>35.909999999999997</v>
      </c>
      <c r="C59" s="30"/>
      <c r="D59" s="30"/>
      <c r="E59" s="30"/>
      <c r="F59" s="28"/>
      <c r="G59" s="29"/>
    </row>
    <row r="60" spans="1:7" x14ac:dyDescent="0.25">
      <c r="A60" s="55" t="s">
        <v>92</v>
      </c>
      <c r="B60" s="56">
        <v>19921.240000000002</v>
      </c>
      <c r="C60" s="56">
        <v>50401</v>
      </c>
      <c r="D60" s="56">
        <v>64501</v>
      </c>
      <c r="E60" s="56">
        <v>19179.21</v>
      </c>
      <c r="F60" s="58">
        <f t="shared" si="2"/>
        <v>96.275181665398321</v>
      </c>
      <c r="G60" s="59">
        <v>29.73</v>
      </c>
    </row>
    <row r="61" spans="1:7" x14ac:dyDescent="0.25">
      <c r="A61" s="30" t="s">
        <v>93</v>
      </c>
      <c r="B61" s="31">
        <v>4033.97</v>
      </c>
      <c r="C61" s="30"/>
      <c r="D61" s="30"/>
      <c r="E61" s="31">
        <v>1880.4</v>
      </c>
      <c r="F61" s="28">
        <f t="shared" si="2"/>
        <v>46.614129505177289</v>
      </c>
      <c r="G61" s="29"/>
    </row>
    <row r="62" spans="1:7" x14ac:dyDescent="0.25">
      <c r="A62" s="30" t="s">
        <v>94</v>
      </c>
      <c r="B62" s="31">
        <v>2291.75</v>
      </c>
      <c r="C62" s="30"/>
      <c r="D62" s="30"/>
      <c r="E62" s="31">
        <v>3313.86</v>
      </c>
      <c r="F62" s="28">
        <f t="shared" si="2"/>
        <v>144.59954183484237</v>
      </c>
      <c r="G62" s="29"/>
    </row>
    <row r="63" spans="1:7" x14ac:dyDescent="0.25">
      <c r="A63" s="30" t="s">
        <v>95</v>
      </c>
      <c r="B63" s="30"/>
      <c r="C63" s="30"/>
      <c r="D63" s="30"/>
      <c r="E63" s="107">
        <v>200</v>
      </c>
      <c r="F63" s="28"/>
      <c r="G63" s="29"/>
    </row>
    <row r="64" spans="1:7" x14ac:dyDescent="0.25">
      <c r="A64" s="30" t="s">
        <v>96</v>
      </c>
      <c r="B64" s="31">
        <v>2417.92</v>
      </c>
      <c r="C64" s="30"/>
      <c r="D64" s="30"/>
      <c r="E64" s="31">
        <v>2941.75</v>
      </c>
      <c r="F64" s="28">
        <f t="shared" si="2"/>
        <v>121.6644884859714</v>
      </c>
      <c r="G64" s="29"/>
    </row>
    <row r="65" spans="1:7" x14ac:dyDescent="0.25">
      <c r="A65" s="30" t="s">
        <v>97</v>
      </c>
      <c r="B65" s="31">
        <v>2832.6</v>
      </c>
      <c r="C65" s="30"/>
      <c r="D65" s="30"/>
      <c r="E65" s="31">
        <v>2832.6</v>
      </c>
      <c r="F65" s="28">
        <f t="shared" si="2"/>
        <v>100</v>
      </c>
      <c r="G65" s="29"/>
    </row>
    <row r="66" spans="1:7" x14ac:dyDescent="0.25">
      <c r="A66" s="30" t="s">
        <v>98</v>
      </c>
      <c r="B66" s="31">
        <v>4555.01</v>
      </c>
      <c r="C66" s="30"/>
      <c r="D66" s="30"/>
      <c r="E66" s="32">
        <v>350.78</v>
      </c>
      <c r="F66" s="28">
        <f t="shared" si="2"/>
        <v>7.7009710187244371</v>
      </c>
      <c r="G66" s="29"/>
    </row>
    <row r="67" spans="1:7" x14ac:dyDescent="0.25">
      <c r="A67" s="30" t="s">
        <v>99</v>
      </c>
      <c r="B67" s="31">
        <v>2155.63</v>
      </c>
      <c r="C67" s="30"/>
      <c r="D67" s="30"/>
      <c r="E67" s="31">
        <v>3610.93</v>
      </c>
      <c r="F67" s="28">
        <f t="shared" si="2"/>
        <v>167.51158594007319</v>
      </c>
      <c r="G67" s="29"/>
    </row>
    <row r="68" spans="1:7" x14ac:dyDescent="0.25">
      <c r="A68" s="30" t="s">
        <v>100</v>
      </c>
      <c r="B68" s="32">
        <v>838.59</v>
      </c>
      <c r="C68" s="30"/>
      <c r="D68" s="30"/>
      <c r="E68" s="32">
        <v>919.88</v>
      </c>
      <c r="F68" s="28">
        <f t="shared" si="2"/>
        <v>109.69365244040591</v>
      </c>
      <c r="G68" s="29"/>
    </row>
    <row r="69" spans="1:7" x14ac:dyDescent="0.25">
      <c r="A69" s="30" t="s">
        <v>101</v>
      </c>
      <c r="B69" s="32">
        <v>795.77</v>
      </c>
      <c r="C69" s="30"/>
      <c r="D69" s="30"/>
      <c r="E69" s="31">
        <v>3129.01</v>
      </c>
      <c r="F69" s="28">
        <f t="shared" si="2"/>
        <v>393.20532314613519</v>
      </c>
      <c r="G69" s="29"/>
    </row>
    <row r="70" spans="1:7" ht="26.25" x14ac:dyDescent="0.25">
      <c r="A70" s="55" t="s">
        <v>102</v>
      </c>
      <c r="B70" s="56">
        <v>38302.86</v>
      </c>
      <c r="C70" s="56">
        <v>53200</v>
      </c>
      <c r="D70" s="56">
        <v>54950</v>
      </c>
      <c r="E70" s="56">
        <v>35403.83</v>
      </c>
      <c r="F70" s="58">
        <f t="shared" si="2"/>
        <v>92.43129625307354</v>
      </c>
      <c r="G70" s="59">
        <v>64.430000000000007</v>
      </c>
    </row>
    <row r="71" spans="1:7" ht="26.25" x14ac:dyDescent="0.25">
      <c r="A71" s="30" t="s">
        <v>103</v>
      </c>
      <c r="B71" s="31">
        <v>38302.86</v>
      </c>
      <c r="C71" s="30"/>
      <c r="D71" s="30"/>
      <c r="E71" s="31">
        <v>35403.83</v>
      </c>
      <c r="F71" s="28">
        <f t="shared" si="2"/>
        <v>92.43129625307354</v>
      </c>
      <c r="G71" s="29"/>
    </row>
    <row r="72" spans="1:7" x14ac:dyDescent="0.25">
      <c r="A72" s="55" t="s">
        <v>104</v>
      </c>
      <c r="B72" s="56">
        <v>1277.4000000000001</v>
      </c>
      <c r="C72" s="56">
        <v>4058</v>
      </c>
      <c r="D72" s="56">
        <v>7926</v>
      </c>
      <c r="E72" s="56">
        <v>1836.37</v>
      </c>
      <c r="F72" s="58">
        <f t="shared" si="2"/>
        <v>143.75841553154845</v>
      </c>
      <c r="G72" s="59">
        <v>23.17</v>
      </c>
    </row>
    <row r="73" spans="1:7" x14ac:dyDescent="0.25">
      <c r="A73" s="30" t="s">
        <v>105</v>
      </c>
      <c r="B73" s="32">
        <v>966.68</v>
      </c>
      <c r="C73" s="30"/>
      <c r="D73" s="30"/>
      <c r="E73" s="31">
        <v>1196.6400000000001</v>
      </c>
      <c r="F73" s="28">
        <f t="shared" si="2"/>
        <v>123.78863739810487</v>
      </c>
      <c r="G73" s="29"/>
    </row>
    <row r="74" spans="1:7" x14ac:dyDescent="0.25">
      <c r="A74" s="30" t="s">
        <v>106</v>
      </c>
      <c r="B74" s="107">
        <v>125</v>
      </c>
      <c r="C74" s="30"/>
      <c r="D74" s="30"/>
      <c r="E74" s="107">
        <v>65</v>
      </c>
      <c r="F74" s="28">
        <f t="shared" si="2"/>
        <v>52</v>
      </c>
      <c r="G74" s="29"/>
    </row>
    <row r="75" spans="1:7" x14ac:dyDescent="0.25">
      <c r="A75" s="30" t="s">
        <v>107</v>
      </c>
      <c r="B75" s="32">
        <v>175.44</v>
      </c>
      <c r="C75" s="30"/>
      <c r="D75" s="30"/>
      <c r="E75" s="32">
        <v>172.88</v>
      </c>
      <c r="F75" s="28">
        <f t="shared" si="2"/>
        <v>98.54081167350661</v>
      </c>
      <c r="G75" s="29"/>
    </row>
    <row r="76" spans="1:7" x14ac:dyDescent="0.25">
      <c r="A76" s="30" t="s">
        <v>108</v>
      </c>
      <c r="B76" s="32">
        <v>10.28</v>
      </c>
      <c r="C76" s="30"/>
      <c r="D76" s="30"/>
      <c r="E76" s="32">
        <v>401.85</v>
      </c>
      <c r="F76" s="28">
        <f t="shared" si="2"/>
        <v>3909.0466926070044</v>
      </c>
      <c r="G76" s="29"/>
    </row>
    <row r="77" spans="1:7" x14ac:dyDescent="0.25">
      <c r="A77" s="52" t="s">
        <v>109</v>
      </c>
      <c r="B77" s="54">
        <v>395.95</v>
      </c>
      <c r="C77" s="108">
        <v>100</v>
      </c>
      <c r="D77" s="108">
        <v>100</v>
      </c>
      <c r="E77" s="54">
        <v>0.56999999999999995</v>
      </c>
      <c r="F77" s="61">
        <f t="shared" si="2"/>
        <v>0.14395757040030305</v>
      </c>
      <c r="G77" s="63">
        <v>0.56999999999999995</v>
      </c>
    </row>
    <row r="78" spans="1:7" x14ac:dyDescent="0.25">
      <c r="A78" s="55" t="s">
        <v>110</v>
      </c>
      <c r="B78" s="57">
        <v>395.95</v>
      </c>
      <c r="C78" s="109">
        <v>100</v>
      </c>
      <c r="D78" s="109">
        <v>100</v>
      </c>
      <c r="E78" s="57">
        <v>0.56999999999999995</v>
      </c>
      <c r="F78" s="58">
        <f t="shared" si="2"/>
        <v>0.14395757040030305</v>
      </c>
      <c r="G78" s="59">
        <v>0.56999999999999995</v>
      </c>
    </row>
    <row r="79" spans="1:7" x14ac:dyDescent="0.25">
      <c r="A79" s="30" t="s">
        <v>111</v>
      </c>
      <c r="B79" s="32">
        <v>395.95</v>
      </c>
      <c r="C79" s="30"/>
      <c r="D79" s="30"/>
      <c r="E79" s="30"/>
      <c r="F79" s="28"/>
      <c r="G79" s="29"/>
    </row>
    <row r="80" spans="1:7" x14ac:dyDescent="0.25">
      <c r="A80" s="30" t="s">
        <v>112</v>
      </c>
      <c r="B80" s="30"/>
      <c r="C80" s="30"/>
      <c r="D80" s="30"/>
      <c r="E80" s="32">
        <v>0.56999999999999995</v>
      </c>
      <c r="F80" s="28"/>
      <c r="G80" s="29"/>
    </row>
    <row r="81" spans="1:7" ht="26.25" x14ac:dyDescent="0.25">
      <c r="A81" s="52" t="s">
        <v>113</v>
      </c>
      <c r="B81" s="108">
        <v>524.79999999999995</v>
      </c>
      <c r="C81" s="53">
        <v>6700</v>
      </c>
      <c r="D81" s="53">
        <v>6700</v>
      </c>
      <c r="E81" s="54">
        <v>527.75</v>
      </c>
      <c r="F81" s="61">
        <f t="shared" si="2"/>
        <v>100.56211890243902</v>
      </c>
      <c r="G81" s="63">
        <v>7.88</v>
      </c>
    </row>
    <row r="82" spans="1:7" ht="26.25" x14ac:dyDescent="0.25">
      <c r="A82" s="55" t="s">
        <v>114</v>
      </c>
      <c r="B82" s="109">
        <v>524.79999999999995</v>
      </c>
      <c r="C82" s="56">
        <v>6700</v>
      </c>
      <c r="D82" s="56">
        <v>6700</v>
      </c>
      <c r="E82" s="57">
        <v>527.75</v>
      </c>
      <c r="F82" s="58">
        <f t="shared" si="2"/>
        <v>100.56211890243902</v>
      </c>
      <c r="G82" s="59">
        <v>7.88</v>
      </c>
    </row>
    <row r="83" spans="1:7" x14ac:dyDescent="0.25">
      <c r="A83" s="30" t="s">
        <v>115</v>
      </c>
      <c r="B83" s="32">
        <v>23.07</v>
      </c>
      <c r="C83" s="30"/>
      <c r="D83" s="30"/>
      <c r="E83" s="32">
        <v>23.07</v>
      </c>
      <c r="F83" s="28">
        <f t="shared" si="2"/>
        <v>100</v>
      </c>
      <c r="G83" s="29"/>
    </row>
    <row r="84" spans="1:7" x14ac:dyDescent="0.25">
      <c r="A84" s="30" t="s">
        <v>116</v>
      </c>
      <c r="B84" s="32">
        <v>501.73</v>
      </c>
      <c r="C84" s="30"/>
      <c r="D84" s="30"/>
      <c r="E84" s="32">
        <v>504.68</v>
      </c>
      <c r="F84" s="28">
        <f t="shared" si="2"/>
        <v>100.58796563888943</v>
      </c>
      <c r="G84" s="29"/>
    </row>
    <row r="85" spans="1:7" x14ac:dyDescent="0.25">
      <c r="A85" s="52" t="s">
        <v>117</v>
      </c>
      <c r="B85" s="108">
        <v>853</v>
      </c>
      <c r="C85" s="108">
        <v>900</v>
      </c>
      <c r="D85" s="108">
        <v>900</v>
      </c>
      <c r="E85" s="108">
        <v>780</v>
      </c>
      <c r="F85" s="61">
        <f t="shared" si="2"/>
        <v>91.441969519343488</v>
      </c>
      <c r="G85" s="63">
        <v>86.67</v>
      </c>
    </row>
    <row r="86" spans="1:7" x14ac:dyDescent="0.25">
      <c r="A86" s="55" t="s">
        <v>118</v>
      </c>
      <c r="B86" s="109">
        <v>853</v>
      </c>
      <c r="C86" s="109">
        <v>900</v>
      </c>
      <c r="D86" s="109">
        <v>900</v>
      </c>
      <c r="E86" s="109">
        <v>780</v>
      </c>
      <c r="F86" s="58">
        <f t="shared" si="2"/>
        <v>91.441969519343488</v>
      </c>
      <c r="G86" s="59">
        <v>86.67</v>
      </c>
    </row>
    <row r="87" spans="1:7" x14ac:dyDescent="0.25">
      <c r="A87" s="30" t="s">
        <v>119</v>
      </c>
      <c r="B87" s="107">
        <v>853</v>
      </c>
      <c r="C87" s="110"/>
      <c r="D87" s="110"/>
      <c r="E87" s="107">
        <v>780</v>
      </c>
      <c r="F87" s="28">
        <f t="shared" si="2"/>
        <v>91.441969519343488</v>
      </c>
      <c r="G87" s="29"/>
    </row>
    <row r="88" spans="1:7" x14ac:dyDescent="0.25">
      <c r="A88" s="50" t="s">
        <v>120</v>
      </c>
      <c r="B88" s="51">
        <v>13432.34</v>
      </c>
      <c r="C88" s="51">
        <v>45163</v>
      </c>
      <c r="D88" s="51">
        <v>56163</v>
      </c>
      <c r="E88" s="66">
        <v>324.07</v>
      </c>
      <c r="F88" s="64">
        <f t="shared" si="2"/>
        <v>2.4126101632329142</v>
      </c>
      <c r="G88" s="65">
        <v>0.57999999999999996</v>
      </c>
    </row>
    <row r="89" spans="1:7" ht="26.25" x14ac:dyDescent="0.25">
      <c r="A89" s="52" t="s">
        <v>121</v>
      </c>
      <c r="B89" s="53">
        <v>1933.4</v>
      </c>
      <c r="C89" s="53">
        <v>25163</v>
      </c>
      <c r="D89" s="53">
        <v>36163</v>
      </c>
      <c r="E89" s="54">
        <v>324.07</v>
      </c>
      <c r="F89" s="61">
        <f t="shared" si="2"/>
        <v>16.761663390917551</v>
      </c>
      <c r="G89" s="63">
        <v>0.9</v>
      </c>
    </row>
    <row r="90" spans="1:7" x14ac:dyDescent="0.25">
      <c r="A90" s="55" t="s">
        <v>122</v>
      </c>
      <c r="B90" s="56">
        <v>1888.7</v>
      </c>
      <c r="C90" s="56">
        <v>21500</v>
      </c>
      <c r="D90" s="56">
        <v>32000</v>
      </c>
      <c r="E90" s="55"/>
      <c r="F90" s="58"/>
      <c r="G90" s="60"/>
    </row>
    <row r="91" spans="1:7" x14ac:dyDescent="0.25">
      <c r="A91" s="30" t="s">
        <v>123</v>
      </c>
      <c r="B91" s="32">
        <v>388.55</v>
      </c>
      <c r="C91" s="30"/>
      <c r="D91" s="30"/>
      <c r="E91" s="30"/>
      <c r="F91" s="28"/>
      <c r="G91" s="29"/>
    </row>
    <row r="92" spans="1:7" x14ac:dyDescent="0.25">
      <c r="A92" s="30" t="s">
        <v>124</v>
      </c>
      <c r="B92" s="107">
        <v>300</v>
      </c>
      <c r="C92" s="30"/>
      <c r="D92" s="30"/>
      <c r="E92" s="30"/>
      <c r="F92" s="28"/>
      <c r="G92" s="29"/>
    </row>
    <row r="93" spans="1:7" x14ac:dyDescent="0.25">
      <c r="A93" s="30" t="s">
        <v>125</v>
      </c>
      <c r="B93" s="32">
        <v>341.55</v>
      </c>
      <c r="C93" s="30"/>
      <c r="D93" s="30"/>
      <c r="E93" s="30"/>
      <c r="F93" s="28"/>
      <c r="G93" s="29"/>
    </row>
    <row r="94" spans="1:7" x14ac:dyDescent="0.25">
      <c r="A94" s="30" t="s">
        <v>126</v>
      </c>
      <c r="B94" s="32">
        <v>858.6</v>
      </c>
      <c r="C94" s="30"/>
      <c r="D94" s="30"/>
      <c r="E94" s="30"/>
      <c r="F94" s="28"/>
      <c r="G94" s="29"/>
    </row>
    <row r="95" spans="1:7" ht="26.25" x14ac:dyDescent="0.25">
      <c r="A95" s="55" t="s">
        <v>127</v>
      </c>
      <c r="B95" s="57">
        <v>44.7</v>
      </c>
      <c r="C95" s="56">
        <v>3663</v>
      </c>
      <c r="D95" s="56">
        <v>4163</v>
      </c>
      <c r="E95" s="57">
        <v>324.07</v>
      </c>
      <c r="F95" s="58">
        <f t="shared" si="2"/>
        <v>724.98881431767336</v>
      </c>
      <c r="G95" s="59">
        <v>7.78</v>
      </c>
    </row>
    <row r="96" spans="1:7" x14ac:dyDescent="0.25">
      <c r="A96" s="30" t="s">
        <v>128</v>
      </c>
      <c r="B96" s="32">
        <v>44.7</v>
      </c>
      <c r="C96" s="30"/>
      <c r="D96" s="30"/>
      <c r="E96" s="32">
        <v>324.07</v>
      </c>
      <c r="F96" s="28">
        <f t="shared" si="2"/>
        <v>724.98881431767336</v>
      </c>
      <c r="G96" s="29"/>
    </row>
    <row r="97" spans="1:7" ht="26.25" x14ac:dyDescent="0.25">
      <c r="A97" s="52" t="s">
        <v>129</v>
      </c>
      <c r="B97" s="53">
        <v>11498.94</v>
      </c>
      <c r="C97" s="53">
        <v>20000</v>
      </c>
      <c r="D97" s="53">
        <v>20000</v>
      </c>
      <c r="E97" s="52"/>
      <c r="F97" s="61"/>
      <c r="G97" s="62"/>
    </row>
    <row r="98" spans="1:7" x14ac:dyDescent="0.25">
      <c r="A98" s="55" t="s">
        <v>130</v>
      </c>
      <c r="B98" s="56">
        <v>11498.94</v>
      </c>
      <c r="C98" s="56">
        <v>20000</v>
      </c>
      <c r="D98" s="56">
        <v>20000</v>
      </c>
      <c r="E98" s="55"/>
      <c r="F98" s="58"/>
      <c r="G98" s="60"/>
    </row>
    <row r="99" spans="1:7" ht="26.25" x14ac:dyDescent="0.25">
      <c r="A99" s="30" t="s">
        <v>131</v>
      </c>
      <c r="B99" s="31">
        <v>11498.94</v>
      </c>
      <c r="C99" s="30"/>
      <c r="D99" s="30"/>
      <c r="E99" s="30"/>
      <c r="F99" s="28"/>
      <c r="G99" s="29"/>
    </row>
  </sheetData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D317-85DB-4696-A7DF-3B52AC8AC4B6}">
  <dimension ref="A1:G64"/>
  <sheetViews>
    <sheetView workbookViewId="0">
      <selection activeCell="E2" sqref="E2"/>
    </sheetView>
  </sheetViews>
  <sheetFormatPr defaultRowHeight="15" x14ac:dyDescent="0.25"/>
  <cols>
    <col min="1" max="1" width="27.28515625" customWidth="1"/>
    <col min="2" max="2" width="18.28515625" customWidth="1"/>
    <col min="3" max="3" width="17.42578125" customWidth="1"/>
    <col min="4" max="4" width="18.42578125" customWidth="1"/>
    <col min="5" max="5" width="18" customWidth="1"/>
    <col min="6" max="6" width="15.42578125" customWidth="1"/>
    <col min="7" max="7" width="15.85546875" customWidth="1"/>
  </cols>
  <sheetData>
    <row r="1" spans="1:7" x14ac:dyDescent="0.25">
      <c r="A1" t="s">
        <v>5</v>
      </c>
    </row>
    <row r="2" spans="1:7" x14ac:dyDescent="0.25">
      <c r="A2" t="s">
        <v>158</v>
      </c>
    </row>
    <row r="4" spans="1:7" x14ac:dyDescent="0.25">
      <c r="A4" t="s">
        <v>7</v>
      </c>
    </row>
    <row r="5" spans="1:7" ht="51" x14ac:dyDescent="0.25">
      <c r="A5" s="1" t="s">
        <v>8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12</v>
      </c>
      <c r="G5" s="1" t="s">
        <v>13</v>
      </c>
    </row>
    <row r="6" spans="1:7" x14ac:dyDescent="0.25">
      <c r="A6" s="1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</row>
    <row r="7" spans="1:7" x14ac:dyDescent="0.25">
      <c r="A7" s="36" t="s">
        <v>137</v>
      </c>
      <c r="B7" s="37">
        <v>876165.63</v>
      </c>
      <c r="C7" s="37">
        <v>2100510</v>
      </c>
      <c r="D7" s="37">
        <v>2150880</v>
      </c>
      <c r="E7" s="37">
        <v>945500.24</v>
      </c>
      <c r="F7" s="37">
        <f>SUM(E7/B7*100)</f>
        <v>107.91341358596776</v>
      </c>
      <c r="G7" s="37">
        <v>43.96</v>
      </c>
    </row>
    <row r="8" spans="1:7" x14ac:dyDescent="0.25">
      <c r="A8" s="47" t="s">
        <v>138</v>
      </c>
      <c r="B8" s="48">
        <v>1444.77</v>
      </c>
      <c r="C8" s="48">
        <v>13029</v>
      </c>
      <c r="D8" s="48">
        <v>13029</v>
      </c>
      <c r="E8" s="48">
        <v>1268</v>
      </c>
      <c r="F8" s="48">
        <f t="shared" ref="F8:F19" si="0">SUM(E8/B8*100)</f>
        <v>87.764834541138043</v>
      </c>
      <c r="G8" s="48">
        <v>9.73</v>
      </c>
    </row>
    <row r="9" spans="1:7" ht="26.25" x14ac:dyDescent="0.25">
      <c r="A9" s="38" t="s">
        <v>139</v>
      </c>
      <c r="B9" s="39">
        <v>1444.77</v>
      </c>
      <c r="C9" s="39">
        <v>13029</v>
      </c>
      <c r="D9" s="39">
        <v>13029</v>
      </c>
      <c r="E9" s="39">
        <v>1268</v>
      </c>
      <c r="F9" s="39">
        <f t="shared" si="0"/>
        <v>87.764834541138043</v>
      </c>
      <c r="G9" s="39">
        <v>9.73</v>
      </c>
    </row>
    <row r="10" spans="1:7" x14ac:dyDescent="0.25">
      <c r="A10" s="40" t="s">
        <v>49</v>
      </c>
      <c r="B10" s="41">
        <v>0</v>
      </c>
      <c r="C10" s="33">
        <v>13029</v>
      </c>
      <c r="D10" s="33">
        <v>13029</v>
      </c>
      <c r="E10" s="41">
        <v>0</v>
      </c>
      <c r="F10" s="41"/>
      <c r="G10" s="41"/>
    </row>
    <row r="11" spans="1:7" x14ac:dyDescent="0.25">
      <c r="A11" s="47" t="s">
        <v>140</v>
      </c>
      <c r="B11" s="48">
        <v>6222</v>
      </c>
      <c r="C11" s="48">
        <v>20000</v>
      </c>
      <c r="D11" s="48">
        <v>30000</v>
      </c>
      <c r="E11" s="48">
        <v>5997.36</v>
      </c>
      <c r="F11" s="48">
        <f t="shared" si="0"/>
        <v>96.389585342333646</v>
      </c>
      <c r="G11" s="48">
        <v>19.989999999999998</v>
      </c>
    </row>
    <row r="12" spans="1:7" x14ac:dyDescent="0.25">
      <c r="A12" s="38" t="s">
        <v>141</v>
      </c>
      <c r="B12" s="39">
        <v>6222</v>
      </c>
      <c r="C12" s="39">
        <v>20000</v>
      </c>
      <c r="D12" s="39">
        <v>30000</v>
      </c>
      <c r="E12" s="39">
        <v>5997.36</v>
      </c>
      <c r="F12" s="39">
        <f t="shared" si="0"/>
        <v>96.389585342333646</v>
      </c>
      <c r="G12" s="39">
        <v>19.989999999999998</v>
      </c>
    </row>
    <row r="13" spans="1:7" x14ac:dyDescent="0.25">
      <c r="A13" s="40" t="s">
        <v>49</v>
      </c>
      <c r="B13" s="41">
        <v>0</v>
      </c>
      <c r="C13" s="33">
        <v>16000</v>
      </c>
      <c r="D13" s="33">
        <v>17650.900000000001</v>
      </c>
      <c r="E13" s="41">
        <v>0</v>
      </c>
      <c r="F13" s="41"/>
      <c r="G13" s="41"/>
    </row>
    <row r="14" spans="1:7" x14ac:dyDescent="0.25">
      <c r="A14" s="40" t="s">
        <v>142</v>
      </c>
      <c r="B14" s="41">
        <v>0</v>
      </c>
      <c r="C14" s="33">
        <v>4000</v>
      </c>
      <c r="D14" s="33">
        <v>12349.1</v>
      </c>
      <c r="E14" s="41">
        <v>0</v>
      </c>
      <c r="F14" s="41"/>
      <c r="G14" s="41"/>
    </row>
    <row r="15" spans="1:7" ht="26.25" x14ac:dyDescent="0.25">
      <c r="A15" s="47" t="s">
        <v>143</v>
      </c>
      <c r="B15" s="48">
        <v>2645</v>
      </c>
      <c r="C15" s="47"/>
      <c r="D15" s="48">
        <v>9000</v>
      </c>
      <c r="E15" s="48">
        <v>3078</v>
      </c>
      <c r="F15" s="48">
        <f t="shared" si="0"/>
        <v>116.37051039697543</v>
      </c>
      <c r="G15" s="48">
        <v>34.200000000000003</v>
      </c>
    </row>
    <row r="16" spans="1:7" ht="26.25" x14ac:dyDescent="0.25">
      <c r="A16" s="38" t="s">
        <v>144</v>
      </c>
      <c r="B16" s="39">
        <v>2645</v>
      </c>
      <c r="C16" s="42">
        <v>0</v>
      </c>
      <c r="D16" s="39">
        <v>9000</v>
      </c>
      <c r="E16" s="39">
        <v>3078</v>
      </c>
      <c r="F16" s="39">
        <f t="shared" si="0"/>
        <v>116.37051039697543</v>
      </c>
      <c r="G16" s="39">
        <v>34.200000000000003</v>
      </c>
    </row>
    <row r="17" spans="1:7" x14ac:dyDescent="0.25">
      <c r="A17" s="40" t="s">
        <v>49</v>
      </c>
      <c r="B17" s="41">
        <v>0</v>
      </c>
      <c r="C17" s="41">
        <v>0</v>
      </c>
      <c r="D17" s="33">
        <v>9000</v>
      </c>
      <c r="E17" s="41">
        <v>0</v>
      </c>
      <c r="F17" s="41"/>
      <c r="G17" s="41"/>
    </row>
    <row r="18" spans="1:7" x14ac:dyDescent="0.25">
      <c r="A18" s="47" t="s">
        <v>145</v>
      </c>
      <c r="B18" s="48">
        <v>865487.08</v>
      </c>
      <c r="C18" s="48">
        <v>2034481</v>
      </c>
      <c r="D18" s="48">
        <v>2053851</v>
      </c>
      <c r="E18" s="48">
        <v>935156.88</v>
      </c>
      <c r="F18" s="48">
        <f t="shared" si="0"/>
        <v>108.04977932195131</v>
      </c>
      <c r="G18" s="48">
        <v>45.53</v>
      </c>
    </row>
    <row r="19" spans="1:7" x14ac:dyDescent="0.25">
      <c r="A19" s="38" t="s">
        <v>146</v>
      </c>
      <c r="B19" s="39">
        <v>865487.08</v>
      </c>
      <c r="C19" s="39">
        <v>1953280</v>
      </c>
      <c r="D19" s="39">
        <v>1967400</v>
      </c>
      <c r="E19" s="39">
        <v>935156.88</v>
      </c>
      <c r="F19" s="39">
        <f t="shared" si="0"/>
        <v>108.04977932195131</v>
      </c>
      <c r="G19" s="39">
        <v>47.53</v>
      </c>
    </row>
    <row r="20" spans="1:7" x14ac:dyDescent="0.25">
      <c r="A20" s="40" t="s">
        <v>49</v>
      </c>
      <c r="B20" s="41">
        <v>0</v>
      </c>
      <c r="C20" s="33">
        <v>1951380</v>
      </c>
      <c r="D20" s="33">
        <v>1963743</v>
      </c>
      <c r="E20" s="41">
        <v>0</v>
      </c>
      <c r="F20" s="41"/>
      <c r="G20" s="41"/>
    </row>
    <row r="21" spans="1:7" x14ac:dyDescent="0.25">
      <c r="A21" s="40" t="s">
        <v>142</v>
      </c>
      <c r="B21" s="41">
        <v>0</v>
      </c>
      <c r="C21" s="33">
        <v>1900</v>
      </c>
      <c r="D21" s="33">
        <v>3657</v>
      </c>
      <c r="E21" s="41">
        <v>0</v>
      </c>
      <c r="F21" s="41"/>
      <c r="G21" s="41"/>
    </row>
    <row r="22" spans="1:7" x14ac:dyDescent="0.25">
      <c r="A22" s="38" t="s">
        <v>147</v>
      </c>
      <c r="B22" s="42">
        <v>0</v>
      </c>
      <c r="C22" s="39">
        <v>81201</v>
      </c>
      <c r="D22" s="39">
        <v>86451</v>
      </c>
      <c r="E22" s="42">
        <v>0</v>
      </c>
      <c r="F22" s="42"/>
      <c r="G22" s="42"/>
    </row>
    <row r="23" spans="1:7" x14ac:dyDescent="0.25">
      <c r="A23" s="40" t="s">
        <v>49</v>
      </c>
      <c r="B23" s="41">
        <v>0</v>
      </c>
      <c r="C23" s="33">
        <v>71594</v>
      </c>
      <c r="D23" s="33">
        <v>71594.2</v>
      </c>
      <c r="E23" s="111">
        <v>0</v>
      </c>
      <c r="F23" s="41"/>
      <c r="G23" s="41"/>
    </row>
    <row r="24" spans="1:7" x14ac:dyDescent="0.25">
      <c r="A24" s="40" t="s">
        <v>142</v>
      </c>
      <c r="B24" s="41">
        <v>0</v>
      </c>
      <c r="C24" s="33">
        <v>9607</v>
      </c>
      <c r="D24" s="33">
        <v>14856.8</v>
      </c>
      <c r="E24" s="112">
        <v>0</v>
      </c>
      <c r="F24" s="41"/>
      <c r="G24" s="41"/>
    </row>
    <row r="25" spans="1:7" x14ac:dyDescent="0.25">
      <c r="A25" s="47" t="s">
        <v>148</v>
      </c>
      <c r="B25" s="49">
        <v>366.78</v>
      </c>
      <c r="C25" s="48">
        <v>13000</v>
      </c>
      <c r="D25" s="48">
        <v>25000</v>
      </c>
      <c r="E25" s="49">
        <v>0</v>
      </c>
      <c r="F25" s="47"/>
      <c r="G25" s="47"/>
    </row>
    <row r="26" spans="1:7" x14ac:dyDescent="0.25">
      <c r="A26" s="38" t="s">
        <v>149</v>
      </c>
      <c r="B26" s="42">
        <v>366.78</v>
      </c>
      <c r="C26" s="39">
        <v>13000</v>
      </c>
      <c r="D26" s="39">
        <v>25000</v>
      </c>
      <c r="E26" s="42">
        <v>0</v>
      </c>
      <c r="F26" s="42"/>
      <c r="G26" s="42"/>
    </row>
    <row r="27" spans="1:7" x14ac:dyDescent="0.25">
      <c r="A27" s="40" t="s">
        <v>49</v>
      </c>
      <c r="B27" s="41">
        <v>0</v>
      </c>
      <c r="C27" s="33">
        <v>13000</v>
      </c>
      <c r="D27" s="33">
        <v>24759.32</v>
      </c>
      <c r="E27" s="41">
        <v>0</v>
      </c>
      <c r="F27" s="41"/>
      <c r="G27" s="41"/>
    </row>
    <row r="28" spans="1:7" x14ac:dyDescent="0.25">
      <c r="A28" s="40" t="s">
        <v>142</v>
      </c>
      <c r="B28" s="41">
        <v>0</v>
      </c>
      <c r="C28" s="41">
        <v>0</v>
      </c>
      <c r="D28" s="41">
        <v>240.68</v>
      </c>
      <c r="E28" s="41">
        <v>0</v>
      </c>
      <c r="F28" s="41"/>
      <c r="G28" s="41"/>
    </row>
    <row r="29" spans="1:7" ht="39" x14ac:dyDescent="0.25">
      <c r="A29" s="47" t="s">
        <v>150</v>
      </c>
      <c r="B29" s="47"/>
      <c r="C29" s="48">
        <v>20000</v>
      </c>
      <c r="D29" s="48">
        <v>20000</v>
      </c>
      <c r="E29" s="49">
        <v>0</v>
      </c>
      <c r="F29" s="47"/>
      <c r="G29" s="47"/>
    </row>
    <row r="30" spans="1:7" ht="64.5" x14ac:dyDescent="0.25">
      <c r="A30" s="38" t="s">
        <v>151</v>
      </c>
      <c r="B30" s="42">
        <v>0</v>
      </c>
      <c r="C30" s="39">
        <v>20000</v>
      </c>
      <c r="D30" s="39">
        <v>20000</v>
      </c>
      <c r="E30" s="42">
        <v>0</v>
      </c>
      <c r="F30" s="42"/>
      <c r="G30" s="42"/>
    </row>
    <row r="31" spans="1:7" x14ac:dyDescent="0.25">
      <c r="A31" s="40" t="s">
        <v>142</v>
      </c>
      <c r="B31" s="41">
        <v>0</v>
      </c>
      <c r="C31" s="33">
        <v>20000</v>
      </c>
      <c r="D31" s="33">
        <v>20000</v>
      </c>
      <c r="E31" s="41">
        <v>0</v>
      </c>
      <c r="F31" s="41"/>
      <c r="G31" s="41"/>
    </row>
    <row r="33" spans="1:7" x14ac:dyDescent="0.25">
      <c r="A33" t="s">
        <v>70</v>
      </c>
    </row>
    <row r="34" spans="1:7" ht="51" x14ac:dyDescent="0.25">
      <c r="A34" s="1" t="s">
        <v>8</v>
      </c>
      <c r="B34" s="1" t="s">
        <v>133</v>
      </c>
      <c r="C34" s="1" t="s">
        <v>134</v>
      </c>
      <c r="D34" s="1" t="s">
        <v>135</v>
      </c>
      <c r="E34" s="1" t="s">
        <v>136</v>
      </c>
      <c r="F34" s="1" t="s">
        <v>12</v>
      </c>
      <c r="G34" s="1" t="s">
        <v>13</v>
      </c>
    </row>
    <row r="35" spans="1:7" x14ac:dyDescent="0.25">
      <c r="A35" s="1">
        <v>1</v>
      </c>
      <c r="B35" s="2">
        <v>2</v>
      </c>
      <c r="C35" s="2">
        <v>3</v>
      </c>
      <c r="D35" s="2">
        <v>4</v>
      </c>
      <c r="E35" s="2">
        <v>5</v>
      </c>
      <c r="F35" s="2">
        <v>6</v>
      </c>
      <c r="G35" s="2">
        <v>7</v>
      </c>
    </row>
    <row r="36" spans="1:7" x14ac:dyDescent="0.25">
      <c r="A36" s="36" t="s">
        <v>137</v>
      </c>
      <c r="B36" s="37">
        <v>1045722.58</v>
      </c>
      <c r="C36" s="37">
        <v>2100510</v>
      </c>
      <c r="D36" s="37">
        <v>2150880</v>
      </c>
      <c r="E36" s="37">
        <v>976743.09</v>
      </c>
      <c r="F36" s="37">
        <f>SUM(E36/B36*100)</f>
        <v>93.40365300326593</v>
      </c>
      <c r="G36" s="37">
        <v>45.41</v>
      </c>
    </row>
    <row r="37" spans="1:7" x14ac:dyDescent="0.25">
      <c r="A37" s="47" t="s">
        <v>145</v>
      </c>
      <c r="B37" s="48">
        <v>981978.79</v>
      </c>
      <c r="C37" s="48">
        <v>1921380</v>
      </c>
      <c r="D37" s="48">
        <v>1925400</v>
      </c>
      <c r="E37" s="48">
        <v>920227.28</v>
      </c>
      <c r="F37" s="48">
        <f t="shared" ref="F37:F52" si="1">SUM(E37/B37*100)</f>
        <v>93.71152303605254</v>
      </c>
      <c r="G37" s="48">
        <v>47.79</v>
      </c>
    </row>
    <row r="38" spans="1:7" x14ac:dyDescent="0.25">
      <c r="A38" s="38" t="s">
        <v>146</v>
      </c>
      <c r="B38" s="39">
        <v>981978.79</v>
      </c>
      <c r="C38" s="39">
        <v>1921380</v>
      </c>
      <c r="D38" s="39">
        <v>1925400</v>
      </c>
      <c r="E38" s="39">
        <v>920227.28</v>
      </c>
      <c r="F38" s="39">
        <f t="shared" si="1"/>
        <v>93.71152303605254</v>
      </c>
      <c r="G38" s="39">
        <v>47.79</v>
      </c>
    </row>
    <row r="39" spans="1:7" x14ac:dyDescent="0.25">
      <c r="A39" s="40" t="s">
        <v>71</v>
      </c>
      <c r="B39" s="41">
        <v>0</v>
      </c>
      <c r="C39" s="33">
        <v>1921380</v>
      </c>
      <c r="D39" s="33">
        <v>1925400</v>
      </c>
      <c r="E39" s="41">
        <v>0</v>
      </c>
      <c r="F39" s="41"/>
      <c r="G39" s="41"/>
    </row>
    <row r="40" spans="1:7" x14ac:dyDescent="0.25">
      <c r="A40" s="47" t="s">
        <v>138</v>
      </c>
      <c r="B40" s="48">
        <v>1424.99</v>
      </c>
      <c r="C40" s="48">
        <v>13029</v>
      </c>
      <c r="D40" s="48">
        <v>13029</v>
      </c>
      <c r="E40" s="48">
        <v>1268</v>
      </c>
      <c r="F40" s="48">
        <f t="shared" si="1"/>
        <v>88.983080583021632</v>
      </c>
      <c r="G40" s="48">
        <v>9.73</v>
      </c>
    </row>
    <row r="41" spans="1:7" ht="26.25" x14ac:dyDescent="0.25">
      <c r="A41" s="38" t="s">
        <v>139</v>
      </c>
      <c r="B41" s="39">
        <v>1424.99</v>
      </c>
      <c r="C41" s="39">
        <v>13029</v>
      </c>
      <c r="D41" s="39">
        <v>13029</v>
      </c>
      <c r="E41" s="39">
        <v>1268</v>
      </c>
      <c r="F41" s="39">
        <f t="shared" si="1"/>
        <v>88.983080583021632</v>
      </c>
      <c r="G41" s="39">
        <v>9.73</v>
      </c>
    </row>
    <row r="42" spans="1:7" x14ac:dyDescent="0.25">
      <c r="A42" s="40" t="s">
        <v>71</v>
      </c>
      <c r="B42" s="41">
        <v>0</v>
      </c>
      <c r="C42" s="33">
        <v>12366</v>
      </c>
      <c r="D42" s="33">
        <v>12366</v>
      </c>
      <c r="E42" s="41">
        <v>0</v>
      </c>
      <c r="F42" s="41"/>
      <c r="G42" s="41"/>
    </row>
    <row r="43" spans="1:7" ht="26.25" x14ac:dyDescent="0.25">
      <c r="A43" s="40" t="s">
        <v>120</v>
      </c>
      <c r="B43" s="41">
        <v>0</v>
      </c>
      <c r="C43" s="41">
        <v>663</v>
      </c>
      <c r="D43" s="41">
        <v>663</v>
      </c>
      <c r="E43" s="41">
        <v>0</v>
      </c>
      <c r="F43" s="41"/>
      <c r="G43" s="41"/>
    </row>
    <row r="44" spans="1:7" x14ac:dyDescent="0.25">
      <c r="A44" s="47" t="s">
        <v>140</v>
      </c>
      <c r="B44" s="48">
        <v>2003.09</v>
      </c>
      <c r="C44" s="48">
        <v>20000</v>
      </c>
      <c r="D44" s="48">
        <v>30000</v>
      </c>
      <c r="E44" s="48">
        <v>3748.26</v>
      </c>
      <c r="F44" s="48">
        <f t="shared" si="1"/>
        <v>187.12389358441212</v>
      </c>
      <c r="G44" s="48">
        <v>12.49</v>
      </c>
    </row>
    <row r="45" spans="1:7" x14ac:dyDescent="0.25">
      <c r="A45" s="38" t="s">
        <v>141</v>
      </c>
      <c r="B45" s="39">
        <v>2003.09</v>
      </c>
      <c r="C45" s="39">
        <v>20000</v>
      </c>
      <c r="D45" s="39">
        <v>30000</v>
      </c>
      <c r="E45" s="39">
        <v>3748.26</v>
      </c>
      <c r="F45" s="39">
        <f t="shared" si="1"/>
        <v>187.12389358441212</v>
      </c>
      <c r="G45" s="39">
        <v>12.49</v>
      </c>
    </row>
    <row r="46" spans="1:7" x14ac:dyDescent="0.25">
      <c r="A46" s="40" t="s">
        <v>71</v>
      </c>
      <c r="B46" s="41">
        <v>0</v>
      </c>
      <c r="C46" s="33">
        <v>11800</v>
      </c>
      <c r="D46" s="33">
        <v>16500</v>
      </c>
      <c r="E46" s="41">
        <v>0</v>
      </c>
      <c r="F46" s="41"/>
      <c r="G46" s="41"/>
    </row>
    <row r="47" spans="1:7" ht="26.25" x14ac:dyDescent="0.25">
      <c r="A47" s="40" t="s">
        <v>120</v>
      </c>
      <c r="B47" s="41">
        <v>0</v>
      </c>
      <c r="C47" s="33">
        <v>8200</v>
      </c>
      <c r="D47" s="33">
        <v>13500</v>
      </c>
      <c r="E47" s="41">
        <v>0</v>
      </c>
      <c r="F47" s="41"/>
      <c r="G47" s="41"/>
    </row>
    <row r="48" spans="1:7" ht="26.25" x14ac:dyDescent="0.25">
      <c r="A48" s="47" t="s">
        <v>143</v>
      </c>
      <c r="B48" s="48">
        <v>2660.01</v>
      </c>
      <c r="C48" s="47"/>
      <c r="D48" s="48">
        <v>9000</v>
      </c>
      <c r="E48" s="48">
        <v>3078</v>
      </c>
      <c r="F48" s="48">
        <f t="shared" si="1"/>
        <v>115.7138506998094</v>
      </c>
      <c r="G48" s="48">
        <v>34.200000000000003</v>
      </c>
    </row>
    <row r="49" spans="1:7" ht="26.25" x14ac:dyDescent="0.25">
      <c r="A49" s="38" t="s">
        <v>144</v>
      </c>
      <c r="B49" s="39">
        <v>2660.01</v>
      </c>
      <c r="C49" s="42">
        <v>0</v>
      </c>
      <c r="D49" s="39">
        <v>9000</v>
      </c>
      <c r="E49" s="39">
        <v>3078</v>
      </c>
      <c r="F49" s="39">
        <f t="shared" si="1"/>
        <v>115.7138506998094</v>
      </c>
      <c r="G49" s="39">
        <v>34.200000000000003</v>
      </c>
    </row>
    <row r="50" spans="1:7" x14ac:dyDescent="0.25">
      <c r="A50" s="40" t="s">
        <v>71</v>
      </c>
      <c r="B50" s="41">
        <v>0</v>
      </c>
      <c r="C50" s="41">
        <v>0</v>
      </c>
      <c r="D50" s="33">
        <v>9000</v>
      </c>
      <c r="E50" s="41">
        <v>0</v>
      </c>
      <c r="F50" s="41"/>
      <c r="G50" s="41"/>
    </row>
    <row r="51" spans="1:7" x14ac:dyDescent="0.25">
      <c r="A51" s="47" t="s">
        <v>145</v>
      </c>
      <c r="B51" s="48">
        <v>56808.92</v>
      </c>
      <c r="C51" s="48">
        <v>113101</v>
      </c>
      <c r="D51" s="48">
        <v>128451</v>
      </c>
      <c r="E51" s="48">
        <v>48421.55</v>
      </c>
      <c r="F51" s="48">
        <f t="shared" si="1"/>
        <v>85.235822120892294</v>
      </c>
      <c r="G51" s="48">
        <v>37.700000000000003</v>
      </c>
    </row>
    <row r="52" spans="1:7" x14ac:dyDescent="0.25">
      <c r="A52" s="38" t="s">
        <v>146</v>
      </c>
      <c r="B52" s="39">
        <v>14524.46</v>
      </c>
      <c r="C52" s="39">
        <v>31900</v>
      </c>
      <c r="D52" s="39">
        <v>42000</v>
      </c>
      <c r="E52" s="39">
        <v>1432.99</v>
      </c>
      <c r="F52" s="39">
        <f t="shared" si="1"/>
        <v>9.8660466550907913</v>
      </c>
      <c r="G52" s="39">
        <v>3.41</v>
      </c>
    </row>
    <row r="53" spans="1:7" x14ac:dyDescent="0.25">
      <c r="A53" s="40" t="s">
        <v>71</v>
      </c>
      <c r="B53" s="41">
        <v>0</v>
      </c>
      <c r="C53" s="33">
        <v>19400</v>
      </c>
      <c r="D53" s="33">
        <v>27500</v>
      </c>
      <c r="E53" s="41">
        <v>0</v>
      </c>
      <c r="F53" s="41"/>
      <c r="G53" s="41"/>
    </row>
    <row r="54" spans="1:7" ht="26.25" x14ac:dyDescent="0.25">
      <c r="A54" s="40" t="s">
        <v>120</v>
      </c>
      <c r="B54" s="41">
        <v>0</v>
      </c>
      <c r="C54" s="33">
        <v>12500</v>
      </c>
      <c r="D54" s="33">
        <v>14500</v>
      </c>
      <c r="E54" s="41">
        <v>0</v>
      </c>
      <c r="F54" s="41"/>
      <c r="G54" s="41"/>
    </row>
    <row r="55" spans="1:7" x14ac:dyDescent="0.25">
      <c r="A55" s="38" t="s">
        <v>147</v>
      </c>
      <c r="B55" s="42">
        <v>0</v>
      </c>
      <c r="C55" s="39">
        <v>81201</v>
      </c>
      <c r="D55" s="39">
        <v>86451</v>
      </c>
      <c r="E55" s="39">
        <v>46988.56</v>
      </c>
      <c r="F55" s="39"/>
      <c r="G55" s="39">
        <v>54.35</v>
      </c>
    </row>
    <row r="56" spans="1:7" x14ac:dyDescent="0.25">
      <c r="A56" s="40" t="s">
        <v>71</v>
      </c>
      <c r="B56" s="41">
        <v>0</v>
      </c>
      <c r="C56" s="33">
        <v>81201</v>
      </c>
      <c r="D56" s="33">
        <v>86451</v>
      </c>
      <c r="E56" s="41">
        <v>0</v>
      </c>
      <c r="F56" s="41"/>
      <c r="G56" s="41"/>
    </row>
    <row r="57" spans="1:7" x14ac:dyDescent="0.25">
      <c r="A57" s="38" t="s">
        <v>152</v>
      </c>
      <c r="B57" s="39">
        <v>42284.46</v>
      </c>
      <c r="C57" s="42">
        <v>0</v>
      </c>
      <c r="D57" s="42">
        <v>0</v>
      </c>
      <c r="E57" s="42">
        <v>0</v>
      </c>
      <c r="F57" s="42"/>
      <c r="G57" s="42"/>
    </row>
    <row r="58" spans="1:7" x14ac:dyDescent="0.25">
      <c r="A58" s="47" t="s">
        <v>148</v>
      </c>
      <c r="B58" s="49">
        <v>846.78</v>
      </c>
      <c r="C58" s="48">
        <v>13000</v>
      </c>
      <c r="D58" s="48">
        <v>25000</v>
      </c>
      <c r="E58" s="47"/>
      <c r="F58" s="47"/>
      <c r="G58" s="47"/>
    </row>
    <row r="59" spans="1:7" x14ac:dyDescent="0.25">
      <c r="A59" s="38" t="s">
        <v>149</v>
      </c>
      <c r="B59" s="42">
        <v>846.78</v>
      </c>
      <c r="C59" s="39">
        <v>13000</v>
      </c>
      <c r="D59" s="39">
        <v>25000</v>
      </c>
      <c r="E59" s="42">
        <v>0</v>
      </c>
      <c r="F59" s="42"/>
      <c r="G59" s="42"/>
    </row>
    <row r="60" spans="1:7" x14ac:dyDescent="0.25">
      <c r="A60" s="40" t="s">
        <v>71</v>
      </c>
      <c r="B60" s="41">
        <v>0</v>
      </c>
      <c r="C60" s="33">
        <v>9200</v>
      </c>
      <c r="D60" s="33">
        <v>17500</v>
      </c>
      <c r="E60" s="41">
        <v>0</v>
      </c>
      <c r="F60" s="41"/>
      <c r="G60" s="41"/>
    </row>
    <row r="61" spans="1:7" ht="26.25" x14ac:dyDescent="0.25">
      <c r="A61" s="40" t="s">
        <v>120</v>
      </c>
      <c r="B61" s="41">
        <v>0</v>
      </c>
      <c r="C61" s="33">
        <v>3800</v>
      </c>
      <c r="D61" s="33">
        <v>7500</v>
      </c>
      <c r="E61" s="41">
        <v>0</v>
      </c>
      <c r="F61" s="41"/>
      <c r="G61" s="41"/>
    </row>
    <row r="62" spans="1:7" ht="39" x14ac:dyDescent="0.25">
      <c r="A62" s="47" t="s">
        <v>150</v>
      </c>
      <c r="B62" s="47"/>
      <c r="C62" s="48">
        <v>20000</v>
      </c>
      <c r="D62" s="48">
        <v>20000</v>
      </c>
      <c r="E62" s="47"/>
      <c r="F62" s="47"/>
      <c r="G62" s="47"/>
    </row>
    <row r="63" spans="1:7" ht="64.5" x14ac:dyDescent="0.25">
      <c r="A63" s="38" t="s">
        <v>151</v>
      </c>
      <c r="B63" s="42">
        <v>0</v>
      </c>
      <c r="C63" s="39">
        <v>20000</v>
      </c>
      <c r="D63" s="39">
        <v>20000</v>
      </c>
      <c r="E63" s="42">
        <v>0</v>
      </c>
      <c r="F63" s="42"/>
      <c r="G63" s="42"/>
    </row>
    <row r="64" spans="1:7" ht="26.25" x14ac:dyDescent="0.25">
      <c r="A64" s="40" t="s">
        <v>120</v>
      </c>
      <c r="B64" s="41">
        <v>0</v>
      </c>
      <c r="C64" s="33">
        <v>20000</v>
      </c>
      <c r="D64" s="33">
        <v>20000</v>
      </c>
      <c r="E64" s="41">
        <v>0</v>
      </c>
      <c r="F64" s="41"/>
      <c r="G64" s="41"/>
    </row>
  </sheetData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1522-2A79-467E-96FA-15E3416B4ECD}">
  <dimension ref="A1:G10"/>
  <sheetViews>
    <sheetView workbookViewId="0">
      <selection activeCell="D20" sqref="D20"/>
    </sheetView>
  </sheetViews>
  <sheetFormatPr defaultRowHeight="15" x14ac:dyDescent="0.25"/>
  <cols>
    <col min="1" max="1" width="42.7109375" customWidth="1"/>
    <col min="2" max="2" width="16" customWidth="1"/>
    <col min="3" max="3" width="16.140625" customWidth="1"/>
    <col min="4" max="4" width="17.5703125" customWidth="1"/>
    <col min="5" max="5" width="18.42578125" customWidth="1"/>
    <col min="6" max="6" width="15.7109375" customWidth="1"/>
    <col min="7" max="7" width="14.5703125" customWidth="1"/>
  </cols>
  <sheetData>
    <row r="1" spans="1:7" x14ac:dyDescent="0.25">
      <c r="A1" t="s">
        <v>5</v>
      </c>
    </row>
    <row r="2" spans="1:7" x14ac:dyDescent="0.25">
      <c r="A2" t="s">
        <v>159</v>
      </c>
    </row>
    <row r="4" spans="1:7" ht="51" x14ac:dyDescent="0.25">
      <c r="A4" s="1" t="s">
        <v>8</v>
      </c>
      <c r="B4" s="1" t="s">
        <v>133</v>
      </c>
      <c r="C4" s="1" t="s">
        <v>134</v>
      </c>
      <c r="D4" s="1" t="s">
        <v>135</v>
      </c>
      <c r="E4" s="1" t="s">
        <v>136</v>
      </c>
      <c r="F4" s="1" t="s">
        <v>12</v>
      </c>
      <c r="G4" s="1" t="s">
        <v>13</v>
      </c>
    </row>
    <row r="5" spans="1:7" x14ac:dyDescent="0.25">
      <c r="A5" s="1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x14ac:dyDescent="0.25">
      <c r="A6" s="43" t="s">
        <v>137</v>
      </c>
      <c r="B6" s="44">
        <v>1045722.58</v>
      </c>
      <c r="C6" s="44">
        <v>2100510</v>
      </c>
      <c r="D6" s="44">
        <v>2150880</v>
      </c>
      <c r="E6" s="44">
        <v>976743.09</v>
      </c>
      <c r="F6" s="44">
        <f>SUM(E6/B6*100)</f>
        <v>93.40365300326593</v>
      </c>
      <c r="G6" s="44">
        <v>45.41</v>
      </c>
    </row>
    <row r="7" spans="1:7" x14ac:dyDescent="0.25">
      <c r="A7" s="25" t="s">
        <v>153</v>
      </c>
      <c r="B7" s="26">
        <v>1045722.58</v>
      </c>
      <c r="C7" s="26">
        <v>2100510</v>
      </c>
      <c r="D7" s="26">
        <v>2150880</v>
      </c>
      <c r="E7" s="26">
        <v>976743.09</v>
      </c>
      <c r="F7" s="26">
        <f t="shared" ref="F7:F10" si="0">SUM(E7/B7*100)</f>
        <v>93.40365300326593</v>
      </c>
      <c r="G7" s="26">
        <v>45.41</v>
      </c>
    </row>
    <row r="8" spans="1:7" x14ac:dyDescent="0.25">
      <c r="A8" s="25" t="s">
        <v>154</v>
      </c>
      <c r="B8" s="26">
        <v>1045722.58</v>
      </c>
      <c r="C8" s="26">
        <v>2100510</v>
      </c>
      <c r="D8" s="26">
        <v>2150880</v>
      </c>
      <c r="E8" s="26">
        <v>976743.09</v>
      </c>
      <c r="F8" s="26">
        <f t="shared" si="0"/>
        <v>93.40365300326593</v>
      </c>
      <c r="G8" s="26">
        <v>45.41</v>
      </c>
    </row>
    <row r="9" spans="1:7" x14ac:dyDescent="0.25">
      <c r="A9" s="25" t="s">
        <v>155</v>
      </c>
      <c r="B9" s="26">
        <v>981978.79</v>
      </c>
      <c r="C9" s="26">
        <v>1921380</v>
      </c>
      <c r="D9" s="26">
        <v>1925400</v>
      </c>
      <c r="E9" s="26">
        <v>920227.28</v>
      </c>
      <c r="F9" s="26">
        <f t="shared" si="0"/>
        <v>93.71152303605254</v>
      </c>
      <c r="G9" s="26">
        <v>47.79</v>
      </c>
    </row>
    <row r="10" spans="1:7" x14ac:dyDescent="0.25">
      <c r="A10" s="25" t="s">
        <v>156</v>
      </c>
      <c r="B10" s="26">
        <v>63743.79</v>
      </c>
      <c r="C10" s="26">
        <v>179130</v>
      </c>
      <c r="D10" s="26">
        <v>225480</v>
      </c>
      <c r="E10" s="26">
        <v>56515.81</v>
      </c>
      <c r="F10" s="26">
        <f t="shared" si="0"/>
        <v>88.66088759391306</v>
      </c>
      <c r="G10" s="26">
        <v>25.06</v>
      </c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096A-BB5B-4BF1-99A3-79A27822E7E0}">
  <dimension ref="A1:J12"/>
  <sheetViews>
    <sheetView workbookViewId="0">
      <selection activeCell="B8" sqref="B8"/>
    </sheetView>
  </sheetViews>
  <sheetFormatPr defaultRowHeight="15" x14ac:dyDescent="0.25"/>
  <cols>
    <col min="4" max="4" width="26.85546875" customWidth="1"/>
    <col min="5" max="5" width="10.42578125" customWidth="1"/>
    <col min="8" max="8" width="10.140625" customWidth="1"/>
  </cols>
  <sheetData>
    <row r="1" spans="1:10" x14ac:dyDescent="0.25">
      <c r="A1" t="s">
        <v>1</v>
      </c>
    </row>
    <row r="2" spans="1:10" x14ac:dyDescent="0.25">
      <c r="A2" t="s">
        <v>2</v>
      </c>
    </row>
    <row r="3" spans="1:10" x14ac:dyDescent="0.25">
      <c r="A3" t="s">
        <v>4</v>
      </c>
    </row>
    <row r="5" spans="1:10" ht="51" x14ac:dyDescent="0.25">
      <c r="A5" s="3" t="s">
        <v>15</v>
      </c>
      <c r="B5" s="4" t="s">
        <v>16</v>
      </c>
      <c r="C5" s="4" t="s">
        <v>17</v>
      </c>
      <c r="D5" s="4" t="s">
        <v>18</v>
      </c>
      <c r="E5" s="4" t="s">
        <v>11</v>
      </c>
      <c r="F5" s="4" t="s">
        <v>134</v>
      </c>
      <c r="G5" s="4" t="s">
        <v>161</v>
      </c>
      <c r="H5" s="4" t="s">
        <v>136</v>
      </c>
      <c r="I5" s="4" t="s">
        <v>19</v>
      </c>
      <c r="J5" s="4" t="s">
        <v>20</v>
      </c>
    </row>
    <row r="6" spans="1:10" x14ac:dyDescent="0.25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ht="25.5" x14ac:dyDescent="0.25">
      <c r="A7" s="7">
        <v>8</v>
      </c>
      <c r="B7" s="7"/>
      <c r="C7" s="7"/>
      <c r="D7" s="7" t="s">
        <v>21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</row>
    <row r="8" spans="1:10" x14ac:dyDescent="0.25">
      <c r="A8" s="7"/>
      <c r="B8" s="9">
        <v>84</v>
      </c>
      <c r="C8" s="9"/>
      <c r="D8" s="9" t="s">
        <v>22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ht="25.5" x14ac:dyDescent="0.25">
      <c r="A9" s="10"/>
      <c r="B9" s="10"/>
      <c r="C9" s="11">
        <v>8</v>
      </c>
      <c r="D9" s="12" t="s">
        <v>23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ht="25.5" x14ac:dyDescent="0.25">
      <c r="A10" s="13">
        <v>5</v>
      </c>
      <c r="B10" s="13"/>
      <c r="C10" s="13"/>
      <c r="D10" s="14" t="s">
        <v>24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ht="25.5" x14ac:dyDescent="0.25">
      <c r="A11" s="9"/>
      <c r="B11" s="9">
        <v>54</v>
      </c>
      <c r="C11" s="9"/>
      <c r="D11" s="15" t="s">
        <v>25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ht="25.5" x14ac:dyDescent="0.25">
      <c r="A12" s="9"/>
      <c r="B12" s="9"/>
      <c r="C12" s="11">
        <v>8</v>
      </c>
      <c r="D12" s="16" t="s">
        <v>26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A893-1764-428B-83BF-41987C611B92}">
  <dimension ref="A1:K25"/>
  <sheetViews>
    <sheetView workbookViewId="0">
      <selection activeCell="E27" sqref="E27"/>
    </sheetView>
  </sheetViews>
  <sheetFormatPr defaultRowHeight="15" x14ac:dyDescent="0.25"/>
  <cols>
    <col min="3" max="3" width="9" customWidth="1"/>
    <col min="4" max="4" width="10.5703125" customWidth="1"/>
    <col min="5" max="5" width="44.7109375" customWidth="1"/>
    <col min="6" max="6" width="10.5703125" customWidth="1"/>
    <col min="9" max="9" width="10.42578125" customWidth="1"/>
  </cols>
  <sheetData>
    <row r="1" spans="1:11" x14ac:dyDescent="0.25">
      <c r="A1" t="s">
        <v>1</v>
      </c>
    </row>
    <row r="2" spans="1:11" x14ac:dyDescent="0.25">
      <c r="A2" t="s">
        <v>2</v>
      </c>
    </row>
    <row r="3" spans="1:11" x14ac:dyDescent="0.25">
      <c r="A3" t="s">
        <v>3</v>
      </c>
    </row>
    <row r="5" spans="1:11" ht="38.25" x14ac:dyDescent="0.25">
      <c r="A5" s="4" t="s">
        <v>164</v>
      </c>
      <c r="B5" s="4" t="s">
        <v>165</v>
      </c>
      <c r="C5" s="4" t="s">
        <v>166</v>
      </c>
      <c r="D5" s="4" t="s">
        <v>167</v>
      </c>
      <c r="E5" s="4" t="s">
        <v>18</v>
      </c>
      <c r="F5" s="4" t="s">
        <v>11</v>
      </c>
      <c r="G5" s="4" t="s">
        <v>134</v>
      </c>
      <c r="H5" s="4" t="s">
        <v>161</v>
      </c>
      <c r="I5" s="4" t="s">
        <v>136</v>
      </c>
      <c r="J5" s="17" t="s">
        <v>162</v>
      </c>
      <c r="K5" s="4" t="s">
        <v>163</v>
      </c>
    </row>
    <row r="6" spans="1:1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</row>
    <row r="7" spans="1:11" x14ac:dyDescent="0.25">
      <c r="A7" s="7">
        <v>8</v>
      </c>
      <c r="B7" s="7"/>
      <c r="C7" s="7"/>
      <c r="D7" s="7"/>
      <c r="E7" s="7" t="s">
        <v>21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</row>
    <row r="8" spans="1:11" x14ac:dyDescent="0.25">
      <c r="A8" s="9"/>
      <c r="B8" s="9">
        <v>84</v>
      </c>
      <c r="C8" s="9"/>
      <c r="D8" s="9"/>
      <c r="E8" s="9" t="s">
        <v>22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1" ht="26.25" x14ac:dyDescent="0.25">
      <c r="A9" s="9"/>
      <c r="B9" s="9"/>
      <c r="C9" s="18" t="s">
        <v>27</v>
      </c>
      <c r="D9" s="19"/>
      <c r="E9" s="20" t="s">
        <v>28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ht="26.25" x14ac:dyDescent="0.25">
      <c r="A10" s="9"/>
      <c r="B10" s="9"/>
      <c r="C10" s="19"/>
      <c r="D10" s="19">
        <v>8443</v>
      </c>
      <c r="E10" s="20" t="s">
        <v>29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ht="26.25" x14ac:dyDescent="0.25">
      <c r="A11" s="9"/>
      <c r="B11" s="9"/>
      <c r="C11" s="19"/>
      <c r="D11" s="19">
        <v>8444</v>
      </c>
      <c r="E11" s="20" t="s">
        <v>30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ht="26.25" x14ac:dyDescent="0.25">
      <c r="A12" s="9"/>
      <c r="B12" s="9"/>
      <c r="C12" s="19"/>
      <c r="D12" s="19">
        <v>8445</v>
      </c>
      <c r="E12" s="20" t="s">
        <v>31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x14ac:dyDescent="0.25">
      <c r="A13" s="9"/>
      <c r="B13" s="9"/>
      <c r="C13" s="19"/>
      <c r="D13" s="19">
        <v>8446</v>
      </c>
      <c r="E13" s="20" t="s">
        <v>32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</row>
    <row r="14" spans="1:11" ht="26.25" x14ac:dyDescent="0.25">
      <c r="A14" s="9"/>
      <c r="B14" s="9"/>
      <c r="C14" s="19"/>
      <c r="D14" s="19">
        <v>8447</v>
      </c>
      <c r="E14" s="20" t="s">
        <v>33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1" ht="26.25" x14ac:dyDescent="0.25">
      <c r="A15" s="9"/>
      <c r="B15" s="9"/>
      <c r="C15" s="19"/>
      <c r="D15" s="19">
        <v>8448</v>
      </c>
      <c r="E15" s="20" t="s">
        <v>34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13">
        <v>5</v>
      </c>
      <c r="B16" s="13"/>
      <c r="C16" s="13"/>
      <c r="D16" s="13"/>
      <c r="E16" s="14" t="s">
        <v>24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ht="45" x14ac:dyDescent="0.25">
      <c r="A17" s="21"/>
      <c r="B17" s="21">
        <v>54</v>
      </c>
      <c r="C17" s="21"/>
      <c r="D17" s="21"/>
      <c r="E17" s="22" t="s">
        <v>35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ht="39" x14ac:dyDescent="0.25">
      <c r="A18" s="21"/>
      <c r="B18" s="21"/>
      <c r="C18" s="21">
        <v>544</v>
      </c>
      <c r="D18" s="21"/>
      <c r="E18" s="23" t="s">
        <v>36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ht="26.25" x14ac:dyDescent="0.25">
      <c r="A19" s="21"/>
      <c r="B19" s="21"/>
      <c r="C19" s="21"/>
      <c r="D19" s="24" t="s">
        <v>37</v>
      </c>
      <c r="E19" s="23" t="s">
        <v>38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26.25" x14ac:dyDescent="0.25">
      <c r="A20" s="9"/>
      <c r="B20" s="9"/>
      <c r="C20" s="9"/>
      <c r="D20" s="24" t="s">
        <v>39</v>
      </c>
      <c r="E20" s="23" t="s">
        <v>40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1" ht="39" x14ac:dyDescent="0.25">
      <c r="A21" s="21"/>
      <c r="B21" s="21"/>
      <c r="C21" s="21"/>
      <c r="D21" s="24" t="s">
        <v>41</v>
      </c>
      <c r="E21" s="23" t="s">
        <v>42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26.25" x14ac:dyDescent="0.25">
      <c r="A22" s="8"/>
      <c r="B22" s="8"/>
      <c r="C22" s="8"/>
      <c r="D22" s="24" t="s">
        <v>43</v>
      </c>
      <c r="E22" s="23" t="s">
        <v>44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26.25" x14ac:dyDescent="0.25">
      <c r="A23" s="8"/>
      <c r="B23" s="8"/>
      <c r="C23" s="8"/>
      <c r="D23" s="24" t="s">
        <v>45</v>
      </c>
      <c r="E23" s="23" t="s">
        <v>46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26.25" x14ac:dyDescent="0.25">
      <c r="A24" s="8"/>
      <c r="B24" s="8"/>
      <c r="C24" s="8"/>
      <c r="D24" s="24" t="s">
        <v>47</v>
      </c>
      <c r="E24" s="23" t="s">
        <v>48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1" x14ac:dyDescent="0.25">
      <c r="A25" s="8"/>
      <c r="B25" s="8"/>
      <c r="C25" s="8"/>
      <c r="D25" s="8"/>
      <c r="E25" s="45" t="s">
        <v>160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FD0A-47C0-448D-B45C-B8028BC53D76}">
  <dimension ref="A1:G226"/>
  <sheetViews>
    <sheetView tabSelected="1" topLeftCell="A65" workbookViewId="0">
      <selection activeCell="E71" sqref="E71"/>
    </sheetView>
  </sheetViews>
  <sheetFormatPr defaultRowHeight="15" x14ac:dyDescent="0.25"/>
  <cols>
    <col min="1" max="1" width="34" customWidth="1"/>
    <col min="2" max="2" width="17.7109375" customWidth="1"/>
    <col min="3" max="3" width="16.5703125" customWidth="1"/>
    <col min="4" max="4" width="20.28515625" customWidth="1"/>
    <col min="5" max="5" width="16.7109375" customWidth="1"/>
    <col min="6" max="6" width="15.28515625" customWidth="1"/>
    <col min="7" max="7" width="14.7109375" customWidth="1"/>
  </cols>
  <sheetData>
    <row r="1" spans="1:7" x14ac:dyDescent="0.25">
      <c r="A1" t="s">
        <v>0</v>
      </c>
    </row>
    <row r="3" spans="1:7" ht="51" x14ac:dyDescent="0.25">
      <c r="A3" s="1" t="s">
        <v>8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x14ac:dyDescent="0.25">
      <c r="A5" s="25" t="s">
        <v>168</v>
      </c>
      <c r="B5" s="26">
        <v>1045722.58</v>
      </c>
      <c r="C5" s="26">
        <v>2100510</v>
      </c>
      <c r="D5" s="26">
        <v>2150880</v>
      </c>
      <c r="E5" s="26">
        <v>976743.09</v>
      </c>
      <c r="F5" s="81">
        <f>SUM(E5/B5*100)</f>
        <v>93.40365300326593</v>
      </c>
      <c r="G5" s="82">
        <v>45.41</v>
      </c>
    </row>
    <row r="6" spans="1:7" ht="26.25" x14ac:dyDescent="0.25">
      <c r="A6" s="67" t="s">
        <v>169</v>
      </c>
      <c r="B6" s="68">
        <v>1045722.58</v>
      </c>
      <c r="C6" s="68">
        <v>2100510</v>
      </c>
      <c r="D6" s="68">
        <v>2150880</v>
      </c>
      <c r="E6" s="68">
        <v>976743.09</v>
      </c>
      <c r="F6" s="83">
        <f t="shared" ref="F6:F69" si="0">SUM(E6/B6*100)</f>
        <v>93.40365300326593</v>
      </c>
      <c r="G6" s="84">
        <v>45.41</v>
      </c>
    </row>
    <row r="7" spans="1:7" x14ac:dyDescent="0.25">
      <c r="A7" s="69" t="s">
        <v>170</v>
      </c>
      <c r="B7" s="70">
        <v>1045722.58</v>
      </c>
      <c r="C7" s="70">
        <v>2100510</v>
      </c>
      <c r="D7" s="70">
        <v>2150880</v>
      </c>
      <c r="E7" s="70">
        <v>976743.09</v>
      </c>
      <c r="F7" s="85">
        <f t="shared" si="0"/>
        <v>93.40365300326593</v>
      </c>
      <c r="G7" s="86">
        <v>45.41</v>
      </c>
    </row>
    <row r="8" spans="1:7" ht="26.25" x14ac:dyDescent="0.25">
      <c r="A8" s="71" t="s">
        <v>171</v>
      </c>
      <c r="B8" s="72">
        <v>63861.75</v>
      </c>
      <c r="C8" s="72">
        <v>121380</v>
      </c>
      <c r="D8" s="72">
        <v>118400</v>
      </c>
      <c r="E8" s="72">
        <v>61805.58</v>
      </c>
      <c r="F8" s="87">
        <f t="shared" si="0"/>
        <v>96.780279275152964</v>
      </c>
      <c r="G8" s="88">
        <v>52.2</v>
      </c>
    </row>
    <row r="9" spans="1:7" ht="26.25" x14ac:dyDescent="0.25">
      <c r="A9" s="73" t="s">
        <v>172</v>
      </c>
      <c r="B9" s="74">
        <v>18730.849999999999</v>
      </c>
      <c r="C9" s="74">
        <v>40380</v>
      </c>
      <c r="D9" s="74">
        <v>38400</v>
      </c>
      <c r="E9" s="74">
        <v>21802.25</v>
      </c>
      <c r="F9" s="89">
        <f t="shared" si="0"/>
        <v>116.39754736170542</v>
      </c>
      <c r="G9" s="90">
        <v>56.78</v>
      </c>
    </row>
    <row r="10" spans="1:7" x14ac:dyDescent="0.25">
      <c r="A10" s="25" t="s">
        <v>145</v>
      </c>
      <c r="B10" s="26">
        <v>18730.849999999999</v>
      </c>
      <c r="C10" s="26">
        <v>40380</v>
      </c>
      <c r="D10" s="26">
        <v>38400</v>
      </c>
      <c r="E10" s="26">
        <v>21802.25</v>
      </c>
      <c r="F10" s="81">
        <f t="shared" si="0"/>
        <v>116.39754736170542</v>
      </c>
      <c r="G10" s="82">
        <v>56.78</v>
      </c>
    </row>
    <row r="11" spans="1:7" x14ac:dyDescent="0.25">
      <c r="A11" s="38" t="s">
        <v>146</v>
      </c>
      <c r="B11" s="39">
        <v>18730.849999999999</v>
      </c>
      <c r="C11" s="39">
        <v>40380</v>
      </c>
      <c r="D11" s="39">
        <v>38400</v>
      </c>
      <c r="E11" s="39">
        <v>21802.25</v>
      </c>
      <c r="F11" s="85">
        <f t="shared" si="0"/>
        <v>116.39754736170542</v>
      </c>
      <c r="G11" s="86">
        <v>56.78</v>
      </c>
    </row>
    <row r="12" spans="1:7" x14ac:dyDescent="0.25">
      <c r="A12" s="75" t="s">
        <v>71</v>
      </c>
      <c r="B12" s="76">
        <v>18730.849999999999</v>
      </c>
      <c r="C12" s="76">
        <v>40380</v>
      </c>
      <c r="D12" s="76">
        <v>38400</v>
      </c>
      <c r="E12" s="76">
        <v>21802.25</v>
      </c>
      <c r="F12" s="91">
        <f t="shared" si="0"/>
        <v>116.39754736170542</v>
      </c>
      <c r="G12" s="92">
        <v>56.78</v>
      </c>
    </row>
    <row r="13" spans="1:7" x14ac:dyDescent="0.25">
      <c r="A13" s="77" t="s">
        <v>79</v>
      </c>
      <c r="B13" s="78">
        <v>18334.900000000001</v>
      </c>
      <c r="C13" s="78">
        <v>40330</v>
      </c>
      <c r="D13" s="78">
        <v>38350</v>
      </c>
      <c r="E13" s="78">
        <v>21802.25</v>
      </c>
      <c r="F13" s="93">
        <f t="shared" si="0"/>
        <v>118.91120213363584</v>
      </c>
      <c r="G13" s="94">
        <v>56.85</v>
      </c>
    </row>
    <row r="14" spans="1:7" ht="26.25" x14ac:dyDescent="0.25">
      <c r="A14" s="79" t="s">
        <v>80</v>
      </c>
      <c r="B14" s="80">
        <v>3672.62</v>
      </c>
      <c r="C14" s="80">
        <v>4038</v>
      </c>
      <c r="D14" s="80">
        <v>3840</v>
      </c>
      <c r="E14" s="80">
        <v>3496.45</v>
      </c>
      <c r="F14" s="89">
        <f t="shared" si="0"/>
        <v>95.203151973250698</v>
      </c>
      <c r="G14" s="90">
        <v>91.05</v>
      </c>
    </row>
    <row r="15" spans="1:7" x14ac:dyDescent="0.25">
      <c r="A15" s="25" t="s">
        <v>81</v>
      </c>
      <c r="B15" s="26">
        <v>2826.45</v>
      </c>
      <c r="C15" s="26"/>
      <c r="D15" s="26"/>
      <c r="E15" s="26">
        <v>3132.35</v>
      </c>
      <c r="F15" s="81">
        <f t="shared" si="0"/>
        <v>110.82276353729945</v>
      </c>
      <c r="G15" s="82"/>
    </row>
    <row r="16" spans="1:7" ht="26.25" x14ac:dyDescent="0.25">
      <c r="A16" s="25" t="s">
        <v>83</v>
      </c>
      <c r="B16" s="26">
        <v>671.67</v>
      </c>
      <c r="C16" s="26"/>
      <c r="D16" s="26"/>
      <c r="E16" s="26">
        <v>195</v>
      </c>
      <c r="F16" s="81">
        <f t="shared" si="0"/>
        <v>29.032113984545983</v>
      </c>
      <c r="G16" s="82"/>
    </row>
    <row r="17" spans="1:7" ht="26.25" x14ac:dyDescent="0.25">
      <c r="A17" s="25" t="s">
        <v>84</v>
      </c>
      <c r="B17" s="26">
        <v>174.5</v>
      </c>
      <c r="C17" s="26"/>
      <c r="D17" s="26"/>
      <c r="E17" s="26">
        <v>169.1</v>
      </c>
      <c r="F17" s="81">
        <f t="shared" si="0"/>
        <v>96.905444126074485</v>
      </c>
      <c r="G17" s="82"/>
    </row>
    <row r="18" spans="1:7" ht="26.25" x14ac:dyDescent="0.25">
      <c r="A18" s="79" t="s">
        <v>85</v>
      </c>
      <c r="B18" s="80">
        <v>5127.07</v>
      </c>
      <c r="C18" s="80">
        <v>15300</v>
      </c>
      <c r="D18" s="80">
        <v>15300</v>
      </c>
      <c r="E18" s="80">
        <v>7166.41</v>
      </c>
      <c r="F18" s="89">
        <f t="shared" si="0"/>
        <v>139.77593440308013</v>
      </c>
      <c r="G18" s="90">
        <v>46.84</v>
      </c>
    </row>
    <row r="19" spans="1:7" ht="26.25" x14ac:dyDescent="0.25">
      <c r="A19" s="25" t="s">
        <v>86</v>
      </c>
      <c r="B19" s="26">
        <v>3359.33</v>
      </c>
      <c r="C19" s="26"/>
      <c r="D19" s="26"/>
      <c r="E19" s="26">
        <v>5888</v>
      </c>
      <c r="F19" s="81">
        <f t="shared" si="0"/>
        <v>175.27304551800509</v>
      </c>
      <c r="G19" s="82"/>
    </row>
    <row r="20" spans="1:7" x14ac:dyDescent="0.25">
      <c r="A20" s="25" t="s">
        <v>87</v>
      </c>
      <c r="B20" s="26">
        <v>242</v>
      </c>
      <c r="C20" s="26"/>
      <c r="D20" s="26"/>
      <c r="E20" s="26">
        <v>81.2</v>
      </c>
      <c r="F20" s="81">
        <f t="shared" si="0"/>
        <v>33.553719008264466</v>
      </c>
      <c r="G20" s="82"/>
    </row>
    <row r="21" spans="1:7" x14ac:dyDescent="0.25">
      <c r="A21" s="25" t="s">
        <v>88</v>
      </c>
      <c r="B21" s="26">
        <v>178.66</v>
      </c>
      <c r="C21" s="26"/>
      <c r="D21" s="26"/>
      <c r="E21" s="26">
        <v>225.23</v>
      </c>
      <c r="F21" s="81">
        <f t="shared" si="0"/>
        <v>126.06627112951976</v>
      </c>
      <c r="G21" s="82"/>
    </row>
    <row r="22" spans="1:7" ht="26.25" x14ac:dyDescent="0.25">
      <c r="A22" s="25" t="s">
        <v>89</v>
      </c>
      <c r="B22" s="26">
        <v>619.22</v>
      </c>
      <c r="C22" s="26"/>
      <c r="D22" s="26"/>
      <c r="E22" s="26">
        <v>212.6</v>
      </c>
      <c r="F22" s="81">
        <f t="shared" si="0"/>
        <v>34.333516359290719</v>
      </c>
      <c r="G22" s="82"/>
    </row>
    <row r="23" spans="1:7" x14ac:dyDescent="0.25">
      <c r="A23" s="25" t="s">
        <v>90</v>
      </c>
      <c r="B23" s="26">
        <v>691.95</v>
      </c>
      <c r="C23" s="26"/>
      <c r="D23" s="26"/>
      <c r="E23" s="26">
        <v>759.38</v>
      </c>
      <c r="F23" s="81">
        <f t="shared" si="0"/>
        <v>109.74492376616807</v>
      </c>
      <c r="G23" s="82"/>
    </row>
    <row r="24" spans="1:7" ht="26.25" x14ac:dyDescent="0.25">
      <c r="A24" s="25" t="s">
        <v>91</v>
      </c>
      <c r="B24" s="26">
        <v>35.909999999999997</v>
      </c>
      <c r="C24" s="26"/>
      <c r="D24" s="26"/>
      <c r="E24" s="26">
        <v>0</v>
      </c>
      <c r="F24" s="81">
        <f t="shared" si="0"/>
        <v>0</v>
      </c>
      <c r="G24" s="82"/>
    </row>
    <row r="25" spans="1:7" x14ac:dyDescent="0.25">
      <c r="A25" s="79" t="s">
        <v>92</v>
      </c>
      <c r="B25" s="80">
        <v>8531.34</v>
      </c>
      <c r="C25" s="80">
        <v>18400</v>
      </c>
      <c r="D25" s="80">
        <v>17000</v>
      </c>
      <c r="E25" s="80">
        <v>9803.64</v>
      </c>
      <c r="F25" s="89">
        <f t="shared" si="0"/>
        <v>114.91324926682091</v>
      </c>
      <c r="G25" s="90">
        <v>57.67</v>
      </c>
    </row>
    <row r="26" spans="1:7" ht="26.25" x14ac:dyDescent="0.25">
      <c r="A26" s="25" t="s">
        <v>93</v>
      </c>
      <c r="B26" s="26">
        <v>1373.96</v>
      </c>
      <c r="C26" s="26"/>
      <c r="D26" s="26"/>
      <c r="E26" s="26">
        <v>1274.4000000000001</v>
      </c>
      <c r="F26" s="81">
        <f t="shared" si="0"/>
        <v>92.753791959009007</v>
      </c>
      <c r="G26" s="82"/>
    </row>
    <row r="27" spans="1:7" ht="26.25" x14ac:dyDescent="0.25">
      <c r="A27" s="25" t="s">
        <v>94</v>
      </c>
      <c r="B27" s="26">
        <v>265.5</v>
      </c>
      <c r="C27" s="26"/>
      <c r="D27" s="26"/>
      <c r="E27" s="26">
        <v>355.25</v>
      </c>
      <c r="F27" s="81">
        <f t="shared" si="0"/>
        <v>133.80414312617702</v>
      </c>
      <c r="G27" s="82"/>
    </row>
    <row r="28" spans="1:7" x14ac:dyDescent="0.25">
      <c r="A28" s="25" t="s">
        <v>95</v>
      </c>
      <c r="B28" s="26"/>
      <c r="C28" s="26"/>
      <c r="D28" s="26"/>
      <c r="E28" s="26">
        <v>200</v>
      </c>
      <c r="F28" s="81"/>
      <c r="G28" s="82"/>
    </row>
    <row r="29" spans="1:7" x14ac:dyDescent="0.25">
      <c r="A29" s="25" t="s">
        <v>96</v>
      </c>
      <c r="B29" s="26">
        <v>2417.92</v>
      </c>
      <c r="C29" s="26"/>
      <c r="D29" s="26"/>
      <c r="E29" s="26">
        <v>2900.5</v>
      </c>
      <c r="F29" s="81">
        <f t="shared" si="0"/>
        <v>119.9584767072525</v>
      </c>
      <c r="G29" s="82"/>
    </row>
    <row r="30" spans="1:7" x14ac:dyDescent="0.25">
      <c r="A30" s="25" t="s">
        <v>97</v>
      </c>
      <c r="B30" s="26">
        <v>2832.6</v>
      </c>
      <c r="C30" s="26"/>
      <c r="D30" s="26"/>
      <c r="E30" s="26">
        <v>2832.6</v>
      </c>
      <c r="F30" s="81">
        <f t="shared" si="0"/>
        <v>100</v>
      </c>
      <c r="G30" s="82"/>
    </row>
    <row r="31" spans="1:7" x14ac:dyDescent="0.25">
      <c r="A31" s="25" t="s">
        <v>99</v>
      </c>
      <c r="B31" s="26">
        <v>157</v>
      </c>
      <c r="C31" s="26"/>
      <c r="D31" s="26"/>
      <c r="E31" s="26">
        <v>592</v>
      </c>
      <c r="F31" s="81">
        <f t="shared" si="0"/>
        <v>377.0700636942675</v>
      </c>
      <c r="G31" s="82"/>
    </row>
    <row r="32" spans="1:7" x14ac:dyDescent="0.25">
      <c r="A32" s="25" t="s">
        <v>100</v>
      </c>
      <c r="B32" s="26">
        <v>838.59</v>
      </c>
      <c r="C32" s="26"/>
      <c r="D32" s="26"/>
      <c r="E32" s="26">
        <v>919.88</v>
      </c>
      <c r="F32" s="81">
        <f t="shared" si="0"/>
        <v>109.69365244040591</v>
      </c>
      <c r="G32" s="82"/>
    </row>
    <row r="33" spans="1:7" x14ac:dyDescent="0.25">
      <c r="A33" s="25" t="s">
        <v>101</v>
      </c>
      <c r="B33" s="26">
        <v>645.77</v>
      </c>
      <c r="C33" s="26"/>
      <c r="D33" s="26"/>
      <c r="E33" s="26">
        <v>729.01</v>
      </c>
      <c r="F33" s="81">
        <f t="shared" si="0"/>
        <v>112.89003824891215</v>
      </c>
      <c r="G33" s="82"/>
    </row>
    <row r="34" spans="1:7" ht="26.25" x14ac:dyDescent="0.25">
      <c r="A34" s="79" t="s">
        <v>104</v>
      </c>
      <c r="B34" s="80">
        <v>1003.87</v>
      </c>
      <c r="C34" s="80">
        <v>2592</v>
      </c>
      <c r="D34" s="80">
        <v>2210</v>
      </c>
      <c r="E34" s="80">
        <v>1335.75</v>
      </c>
      <c r="F34" s="89">
        <f t="shared" si="0"/>
        <v>133.06005757717631</v>
      </c>
      <c r="G34" s="90">
        <v>60.44</v>
      </c>
    </row>
    <row r="35" spans="1:7" x14ac:dyDescent="0.25">
      <c r="A35" s="25" t="s">
        <v>105</v>
      </c>
      <c r="B35" s="26">
        <v>728.43</v>
      </c>
      <c r="C35" s="26"/>
      <c r="D35" s="26"/>
      <c r="E35" s="26">
        <v>751.05</v>
      </c>
      <c r="F35" s="81">
        <f t="shared" si="0"/>
        <v>103.10530867756682</v>
      </c>
      <c r="G35" s="82"/>
    </row>
    <row r="36" spans="1:7" x14ac:dyDescent="0.25">
      <c r="A36" s="25" t="s">
        <v>106</v>
      </c>
      <c r="B36" s="26">
        <v>100</v>
      </c>
      <c r="C36" s="26"/>
      <c r="D36" s="26"/>
      <c r="E36" s="26">
        <v>40</v>
      </c>
      <c r="F36" s="81">
        <f t="shared" si="0"/>
        <v>40</v>
      </c>
      <c r="G36" s="82"/>
    </row>
    <row r="37" spans="1:7" x14ac:dyDescent="0.25">
      <c r="A37" s="25" t="s">
        <v>107</v>
      </c>
      <c r="B37" s="26">
        <v>175.44</v>
      </c>
      <c r="C37" s="26"/>
      <c r="D37" s="26"/>
      <c r="E37" s="26">
        <v>172.88</v>
      </c>
      <c r="F37" s="81">
        <f t="shared" si="0"/>
        <v>98.54081167350661</v>
      </c>
      <c r="G37" s="82"/>
    </row>
    <row r="38" spans="1:7" ht="26.25" x14ac:dyDescent="0.25">
      <c r="A38" s="25" t="s">
        <v>108</v>
      </c>
      <c r="B38" s="26">
        <v>0</v>
      </c>
      <c r="C38" s="26"/>
      <c r="D38" s="26"/>
      <c r="E38" s="26">
        <v>371.82</v>
      </c>
      <c r="F38" s="81"/>
      <c r="G38" s="82"/>
    </row>
    <row r="39" spans="1:7" x14ac:dyDescent="0.25">
      <c r="A39" s="77" t="s">
        <v>109</v>
      </c>
      <c r="B39" s="78">
        <v>395.95</v>
      </c>
      <c r="C39" s="78">
        <v>50</v>
      </c>
      <c r="D39" s="78">
        <v>50</v>
      </c>
      <c r="E39" s="78">
        <v>0</v>
      </c>
      <c r="F39" s="93"/>
      <c r="G39" s="94"/>
    </row>
    <row r="40" spans="1:7" x14ac:dyDescent="0.25">
      <c r="A40" s="79" t="s">
        <v>110</v>
      </c>
      <c r="B40" s="80">
        <v>395.95</v>
      </c>
      <c r="C40" s="80">
        <v>50</v>
      </c>
      <c r="D40" s="80">
        <v>50</v>
      </c>
      <c r="E40" s="80">
        <v>0</v>
      </c>
      <c r="F40" s="89"/>
      <c r="G40" s="90"/>
    </row>
    <row r="41" spans="1:7" ht="26.25" x14ac:dyDescent="0.25">
      <c r="A41" s="25" t="s">
        <v>111</v>
      </c>
      <c r="B41" s="26">
        <v>395.95</v>
      </c>
      <c r="C41" s="26"/>
      <c r="D41" s="26"/>
      <c r="E41" s="26">
        <v>0</v>
      </c>
      <c r="F41" s="81"/>
      <c r="G41" s="82"/>
    </row>
    <row r="42" spans="1:7" ht="39" x14ac:dyDescent="0.25">
      <c r="A42" s="73" t="s">
        <v>173</v>
      </c>
      <c r="B42" s="74">
        <v>43404.65</v>
      </c>
      <c r="C42" s="74">
        <v>76000</v>
      </c>
      <c r="D42" s="74">
        <v>75000</v>
      </c>
      <c r="E42" s="74">
        <v>40003.33</v>
      </c>
      <c r="F42" s="89">
        <f t="shared" si="0"/>
        <v>92.163696746777134</v>
      </c>
      <c r="G42" s="90">
        <v>53.34</v>
      </c>
    </row>
    <row r="43" spans="1:7" x14ac:dyDescent="0.25">
      <c r="A43" s="25" t="s">
        <v>145</v>
      </c>
      <c r="B43" s="26">
        <v>43404.65</v>
      </c>
      <c r="C43" s="26">
        <v>76000</v>
      </c>
      <c r="D43" s="26">
        <v>75000</v>
      </c>
      <c r="E43" s="26">
        <v>40003.33</v>
      </c>
      <c r="F43" s="81">
        <f t="shared" si="0"/>
        <v>92.163696746777134</v>
      </c>
      <c r="G43" s="82">
        <v>53.34</v>
      </c>
    </row>
    <row r="44" spans="1:7" x14ac:dyDescent="0.25">
      <c r="A44" s="38" t="s">
        <v>146</v>
      </c>
      <c r="B44" s="39">
        <v>43404.65</v>
      </c>
      <c r="C44" s="39">
        <v>76000</v>
      </c>
      <c r="D44" s="39">
        <v>75000</v>
      </c>
      <c r="E44" s="39">
        <v>40003.33</v>
      </c>
      <c r="F44" s="85">
        <f t="shared" si="0"/>
        <v>92.163696746777134</v>
      </c>
      <c r="G44" s="86">
        <v>53.34</v>
      </c>
    </row>
    <row r="45" spans="1:7" x14ac:dyDescent="0.25">
      <c r="A45" s="75" t="s">
        <v>71</v>
      </c>
      <c r="B45" s="76">
        <v>43404.65</v>
      </c>
      <c r="C45" s="76">
        <v>76000</v>
      </c>
      <c r="D45" s="76">
        <v>75000</v>
      </c>
      <c r="E45" s="76">
        <v>40003.33</v>
      </c>
      <c r="F45" s="91">
        <f t="shared" si="0"/>
        <v>92.163696746777134</v>
      </c>
      <c r="G45" s="92">
        <v>53.34</v>
      </c>
    </row>
    <row r="46" spans="1:7" x14ac:dyDescent="0.25">
      <c r="A46" s="77" t="s">
        <v>79</v>
      </c>
      <c r="B46" s="78">
        <v>43404.65</v>
      </c>
      <c r="C46" s="78">
        <v>76000</v>
      </c>
      <c r="D46" s="78">
        <v>75000</v>
      </c>
      <c r="E46" s="78">
        <v>40003.33</v>
      </c>
      <c r="F46" s="93">
        <f t="shared" si="0"/>
        <v>92.163696746777134</v>
      </c>
      <c r="G46" s="94">
        <v>53.34</v>
      </c>
    </row>
    <row r="47" spans="1:7" ht="26.25" x14ac:dyDescent="0.25">
      <c r="A47" s="79" t="s">
        <v>80</v>
      </c>
      <c r="B47" s="80">
        <v>18369.64</v>
      </c>
      <c r="C47" s="80">
        <v>40000</v>
      </c>
      <c r="D47" s="80">
        <v>39000</v>
      </c>
      <c r="E47" s="80">
        <v>18053.810000000001</v>
      </c>
      <c r="F47" s="89">
        <f t="shared" si="0"/>
        <v>98.2806957566942</v>
      </c>
      <c r="G47" s="90">
        <v>46.29</v>
      </c>
    </row>
    <row r="48" spans="1:7" ht="26.25" x14ac:dyDescent="0.25">
      <c r="A48" s="25" t="s">
        <v>82</v>
      </c>
      <c r="B48" s="26">
        <v>18369.64</v>
      </c>
      <c r="C48" s="26"/>
      <c r="D48" s="26"/>
      <c r="E48" s="26">
        <v>18053.810000000001</v>
      </c>
      <c r="F48" s="81">
        <f t="shared" si="0"/>
        <v>98.2806957566942</v>
      </c>
      <c r="G48" s="82"/>
    </row>
    <row r="49" spans="1:7" ht="26.25" x14ac:dyDescent="0.25">
      <c r="A49" s="79" t="s">
        <v>85</v>
      </c>
      <c r="B49" s="80">
        <v>18588.32</v>
      </c>
      <c r="C49" s="80">
        <v>26000</v>
      </c>
      <c r="D49" s="80">
        <v>26000</v>
      </c>
      <c r="E49" s="80">
        <v>18629.560000000001</v>
      </c>
      <c r="F49" s="89">
        <f t="shared" si="0"/>
        <v>100.22185974848723</v>
      </c>
      <c r="G49" s="90">
        <v>71.650000000000006</v>
      </c>
    </row>
    <row r="50" spans="1:7" ht="26.25" x14ac:dyDescent="0.25">
      <c r="A50" s="25" t="s">
        <v>86</v>
      </c>
      <c r="B50" s="26">
        <v>8335.92</v>
      </c>
      <c r="C50" s="26"/>
      <c r="D50" s="26"/>
      <c r="E50" s="26">
        <v>4361.7</v>
      </c>
      <c r="F50" s="81">
        <f t="shared" si="0"/>
        <v>52.324158581176405</v>
      </c>
      <c r="G50" s="82"/>
    </row>
    <row r="51" spans="1:7" x14ac:dyDescent="0.25">
      <c r="A51" s="25" t="s">
        <v>87</v>
      </c>
      <c r="B51" s="26">
        <v>155.94999999999999</v>
      </c>
      <c r="C51" s="26"/>
      <c r="D51" s="26"/>
      <c r="E51" s="26">
        <v>134.93</v>
      </c>
      <c r="F51" s="81">
        <f t="shared" si="0"/>
        <v>86.521320936197512</v>
      </c>
      <c r="G51" s="82"/>
    </row>
    <row r="52" spans="1:7" x14ac:dyDescent="0.25">
      <c r="A52" s="25" t="s">
        <v>88</v>
      </c>
      <c r="B52" s="26">
        <v>9721.2900000000009</v>
      </c>
      <c r="C52" s="26"/>
      <c r="D52" s="26"/>
      <c r="E52" s="26">
        <v>13250.44</v>
      </c>
      <c r="F52" s="81">
        <f t="shared" si="0"/>
        <v>136.30330954019476</v>
      </c>
      <c r="G52" s="82"/>
    </row>
    <row r="53" spans="1:7" x14ac:dyDescent="0.25">
      <c r="A53" s="25" t="s">
        <v>90</v>
      </c>
      <c r="B53" s="26">
        <v>375.16</v>
      </c>
      <c r="C53" s="26"/>
      <c r="D53" s="26"/>
      <c r="E53" s="26">
        <v>882.49</v>
      </c>
      <c r="F53" s="81">
        <f t="shared" si="0"/>
        <v>235.23030173792515</v>
      </c>
      <c r="G53" s="82"/>
    </row>
    <row r="54" spans="1:7" x14ac:dyDescent="0.25">
      <c r="A54" s="79" t="s">
        <v>92</v>
      </c>
      <c r="B54" s="80">
        <v>6446.69</v>
      </c>
      <c r="C54" s="80">
        <v>10000</v>
      </c>
      <c r="D54" s="80">
        <v>10000</v>
      </c>
      <c r="E54" s="80">
        <v>3319.96</v>
      </c>
      <c r="F54" s="89">
        <f t="shared" si="0"/>
        <v>51.498676064771232</v>
      </c>
      <c r="G54" s="90">
        <v>33.200000000000003</v>
      </c>
    </row>
    <row r="55" spans="1:7" ht="26.25" x14ac:dyDescent="0.25">
      <c r="A55" s="25" t="s">
        <v>94</v>
      </c>
      <c r="B55" s="26">
        <v>300</v>
      </c>
      <c r="C55" s="26"/>
      <c r="D55" s="26"/>
      <c r="E55" s="26">
        <v>386.25</v>
      </c>
      <c r="F55" s="81">
        <f t="shared" si="0"/>
        <v>128.75</v>
      </c>
      <c r="G55" s="82"/>
    </row>
    <row r="56" spans="1:7" x14ac:dyDescent="0.25">
      <c r="A56" s="25" t="s">
        <v>96</v>
      </c>
      <c r="B56" s="26">
        <v>0</v>
      </c>
      <c r="C56" s="26"/>
      <c r="D56" s="26"/>
      <c r="E56" s="26">
        <v>41.25</v>
      </c>
      <c r="F56" s="81"/>
      <c r="G56" s="82"/>
    </row>
    <row r="57" spans="1:7" ht="26.25" x14ac:dyDescent="0.25">
      <c r="A57" s="25" t="s">
        <v>98</v>
      </c>
      <c r="B57" s="26">
        <v>4555.01</v>
      </c>
      <c r="C57" s="26"/>
      <c r="D57" s="26"/>
      <c r="E57" s="26">
        <v>350.78</v>
      </c>
      <c r="F57" s="81">
        <f t="shared" si="0"/>
        <v>7.7009710187244371</v>
      </c>
      <c r="G57" s="82"/>
    </row>
    <row r="58" spans="1:7" x14ac:dyDescent="0.25">
      <c r="A58" s="25" t="s">
        <v>99</v>
      </c>
      <c r="B58" s="26">
        <v>1441.68</v>
      </c>
      <c r="C58" s="26"/>
      <c r="D58" s="26"/>
      <c r="E58" s="26">
        <v>2541.6799999999998</v>
      </c>
      <c r="F58" s="81">
        <f t="shared" si="0"/>
        <v>176.29987237112258</v>
      </c>
      <c r="G58" s="82"/>
    </row>
    <row r="59" spans="1:7" x14ac:dyDescent="0.25">
      <c r="A59" s="25" t="s">
        <v>101</v>
      </c>
      <c r="B59" s="26">
        <v>150</v>
      </c>
      <c r="C59" s="26"/>
      <c r="D59" s="26"/>
      <c r="E59" s="26">
        <v>0</v>
      </c>
      <c r="F59" s="81">
        <f t="shared" si="0"/>
        <v>0</v>
      </c>
      <c r="G59" s="82"/>
    </row>
    <row r="60" spans="1:7" x14ac:dyDescent="0.25">
      <c r="A60" s="73" t="s">
        <v>174</v>
      </c>
      <c r="B60" s="74">
        <v>1726.25</v>
      </c>
      <c r="C60" s="74">
        <v>5000</v>
      </c>
      <c r="D60" s="74">
        <v>5000</v>
      </c>
      <c r="E60" s="74">
        <v>0</v>
      </c>
      <c r="F60" s="89"/>
      <c r="G60" s="90"/>
    </row>
    <row r="61" spans="1:7" x14ac:dyDescent="0.25">
      <c r="A61" s="25" t="s">
        <v>145</v>
      </c>
      <c r="B61" s="26">
        <v>1726.25</v>
      </c>
      <c r="C61" s="26">
        <v>5000</v>
      </c>
      <c r="D61" s="26">
        <v>5000</v>
      </c>
      <c r="E61" s="26">
        <v>0</v>
      </c>
      <c r="F61" s="81"/>
      <c r="G61" s="82"/>
    </row>
    <row r="62" spans="1:7" x14ac:dyDescent="0.25">
      <c r="A62" s="38" t="s">
        <v>146</v>
      </c>
      <c r="B62" s="39">
        <v>1726.25</v>
      </c>
      <c r="C62" s="39">
        <v>5000</v>
      </c>
      <c r="D62" s="39">
        <v>5000</v>
      </c>
      <c r="E62" s="39">
        <v>0</v>
      </c>
      <c r="F62" s="85"/>
      <c r="G62" s="86"/>
    </row>
    <row r="63" spans="1:7" x14ac:dyDescent="0.25">
      <c r="A63" s="75" t="s">
        <v>71</v>
      </c>
      <c r="B63" s="76">
        <v>1726.25</v>
      </c>
      <c r="C63" s="76">
        <v>5000</v>
      </c>
      <c r="D63" s="76">
        <v>5000</v>
      </c>
      <c r="E63" s="76">
        <v>0</v>
      </c>
      <c r="F63" s="91"/>
      <c r="G63" s="92"/>
    </row>
    <row r="64" spans="1:7" x14ac:dyDescent="0.25">
      <c r="A64" s="77" t="s">
        <v>79</v>
      </c>
      <c r="B64" s="78">
        <v>1726.25</v>
      </c>
      <c r="C64" s="78">
        <v>5000</v>
      </c>
      <c r="D64" s="78">
        <v>5000</v>
      </c>
      <c r="E64" s="78">
        <v>0</v>
      </c>
      <c r="F64" s="93"/>
      <c r="G64" s="94"/>
    </row>
    <row r="65" spans="1:7" x14ac:dyDescent="0.25">
      <c r="A65" s="79" t="s">
        <v>92</v>
      </c>
      <c r="B65" s="80">
        <v>1726.25</v>
      </c>
      <c r="C65" s="80">
        <v>5000</v>
      </c>
      <c r="D65" s="80">
        <v>5000</v>
      </c>
      <c r="E65" s="80">
        <v>0</v>
      </c>
      <c r="F65" s="89"/>
      <c r="G65" s="90"/>
    </row>
    <row r="66" spans="1:7" ht="26.25" x14ac:dyDescent="0.25">
      <c r="A66" s="25" t="s">
        <v>94</v>
      </c>
      <c r="B66" s="26">
        <v>1726.25</v>
      </c>
      <c r="C66" s="26"/>
      <c r="D66" s="26"/>
      <c r="E66" s="26">
        <v>0</v>
      </c>
      <c r="F66" s="81"/>
      <c r="G66" s="82"/>
    </row>
    <row r="67" spans="1:7" ht="26.25" x14ac:dyDescent="0.25">
      <c r="A67" s="71" t="s">
        <v>175</v>
      </c>
      <c r="B67" s="72">
        <v>2003.09</v>
      </c>
      <c r="C67" s="72">
        <v>20000</v>
      </c>
      <c r="D67" s="72">
        <v>30000</v>
      </c>
      <c r="E67" s="72">
        <v>3748.26</v>
      </c>
      <c r="F67" s="87">
        <f t="shared" si="0"/>
        <v>187.12389358441212</v>
      </c>
      <c r="G67" s="88">
        <v>12.49</v>
      </c>
    </row>
    <row r="68" spans="1:7" ht="26.25" x14ac:dyDescent="0.25">
      <c r="A68" s="73" t="s">
        <v>176</v>
      </c>
      <c r="B68" s="74">
        <v>2003.09</v>
      </c>
      <c r="C68" s="74">
        <v>20000</v>
      </c>
      <c r="D68" s="74">
        <v>30000</v>
      </c>
      <c r="E68" s="74">
        <v>3748.26</v>
      </c>
      <c r="F68" s="89">
        <f t="shared" si="0"/>
        <v>187.12389358441212</v>
      </c>
      <c r="G68" s="90">
        <v>12.49</v>
      </c>
    </row>
    <row r="69" spans="1:7" x14ac:dyDescent="0.25">
      <c r="A69" s="25" t="s">
        <v>140</v>
      </c>
      <c r="B69" s="26">
        <v>2003.09</v>
      </c>
      <c r="C69" s="26">
        <v>20000</v>
      </c>
      <c r="D69" s="26">
        <v>30000</v>
      </c>
      <c r="E69" s="26">
        <v>3748.26</v>
      </c>
      <c r="F69" s="81">
        <f t="shared" si="0"/>
        <v>187.12389358441212</v>
      </c>
      <c r="G69" s="82">
        <v>12.49</v>
      </c>
    </row>
    <row r="70" spans="1:7" x14ac:dyDescent="0.25">
      <c r="A70" s="38" t="s">
        <v>141</v>
      </c>
      <c r="B70" s="39">
        <v>2003.09</v>
      </c>
      <c r="C70" s="39">
        <v>20000</v>
      </c>
      <c r="D70" s="39">
        <v>30000</v>
      </c>
      <c r="E70" s="39">
        <v>3748.26</v>
      </c>
      <c r="F70" s="85">
        <f t="shared" ref="F70:F108" si="1">SUM(E70/B70*100)</f>
        <v>187.12389358441212</v>
      </c>
      <c r="G70" s="86">
        <v>12.49</v>
      </c>
    </row>
    <row r="71" spans="1:7" x14ac:dyDescent="0.25">
      <c r="A71" s="75" t="s">
        <v>71</v>
      </c>
      <c r="B71" s="76">
        <v>458.24</v>
      </c>
      <c r="C71" s="76">
        <v>11800</v>
      </c>
      <c r="D71" s="76">
        <v>16500</v>
      </c>
      <c r="E71" s="76">
        <v>3424.19</v>
      </c>
      <c r="F71" s="91">
        <f t="shared" si="1"/>
        <v>747.24816689944134</v>
      </c>
      <c r="G71" s="92">
        <v>20.75</v>
      </c>
    </row>
    <row r="72" spans="1:7" x14ac:dyDescent="0.25">
      <c r="A72" s="77" t="s">
        <v>72</v>
      </c>
      <c r="B72" s="78">
        <v>0</v>
      </c>
      <c r="C72" s="78">
        <v>1000</v>
      </c>
      <c r="D72" s="78">
        <v>2000</v>
      </c>
      <c r="E72" s="78">
        <v>0</v>
      </c>
      <c r="F72" s="93"/>
      <c r="G72" s="94"/>
    </row>
    <row r="73" spans="1:7" x14ac:dyDescent="0.25">
      <c r="A73" s="79" t="s">
        <v>75</v>
      </c>
      <c r="B73" s="80">
        <v>0</v>
      </c>
      <c r="C73" s="80">
        <v>1000</v>
      </c>
      <c r="D73" s="80">
        <v>2000</v>
      </c>
      <c r="E73" s="80">
        <v>0</v>
      </c>
      <c r="F73" s="89"/>
      <c r="G73" s="90"/>
    </row>
    <row r="74" spans="1:7" x14ac:dyDescent="0.25">
      <c r="A74" s="77" t="s">
        <v>79</v>
      </c>
      <c r="B74" s="78">
        <v>458.23</v>
      </c>
      <c r="C74" s="78">
        <v>10550</v>
      </c>
      <c r="D74" s="78">
        <v>14250</v>
      </c>
      <c r="E74" s="78">
        <v>3420.66</v>
      </c>
      <c r="F74" s="93">
        <f t="shared" si="1"/>
        <v>746.49411867402819</v>
      </c>
      <c r="G74" s="94">
        <v>24</v>
      </c>
    </row>
    <row r="75" spans="1:7" ht="26.25" x14ac:dyDescent="0.25">
      <c r="A75" s="79" t="s">
        <v>80</v>
      </c>
      <c r="B75" s="80">
        <v>264.5</v>
      </c>
      <c r="C75" s="80">
        <v>4550</v>
      </c>
      <c r="D75" s="80">
        <v>4800</v>
      </c>
      <c r="E75" s="80">
        <v>660</v>
      </c>
      <c r="F75" s="89">
        <f t="shared" si="1"/>
        <v>249.52741020793948</v>
      </c>
      <c r="G75" s="90">
        <v>13.75</v>
      </c>
    </row>
    <row r="76" spans="1:7" x14ac:dyDescent="0.25">
      <c r="A76" s="25" t="s">
        <v>81</v>
      </c>
      <c r="B76" s="26">
        <v>264.5</v>
      </c>
      <c r="C76" s="26"/>
      <c r="D76" s="26"/>
      <c r="E76" s="26">
        <v>0</v>
      </c>
      <c r="F76" s="81">
        <f t="shared" si="1"/>
        <v>0</v>
      </c>
      <c r="G76" s="82"/>
    </row>
    <row r="77" spans="1:7" ht="26.25" x14ac:dyDescent="0.25">
      <c r="A77" s="25" t="s">
        <v>83</v>
      </c>
      <c r="B77" s="26">
        <v>0</v>
      </c>
      <c r="C77" s="26"/>
      <c r="D77" s="26"/>
      <c r="E77" s="26">
        <v>660</v>
      </c>
      <c r="F77" s="81"/>
      <c r="G77" s="82"/>
    </row>
    <row r="78" spans="1:7" ht="26.25" x14ac:dyDescent="0.25">
      <c r="A78" s="79" t="s">
        <v>85</v>
      </c>
      <c r="B78" s="80">
        <v>158.44999999999999</v>
      </c>
      <c r="C78" s="80">
        <v>3000</v>
      </c>
      <c r="D78" s="80">
        <v>5000</v>
      </c>
      <c r="E78" s="80">
        <v>25.64</v>
      </c>
      <c r="F78" s="89">
        <f t="shared" si="1"/>
        <v>16.181760807825814</v>
      </c>
      <c r="G78" s="90">
        <v>0.51</v>
      </c>
    </row>
    <row r="79" spans="1:7" ht="26.25" x14ac:dyDescent="0.25">
      <c r="A79" s="25" t="s">
        <v>86</v>
      </c>
      <c r="B79" s="26">
        <v>77.95</v>
      </c>
      <c r="C79" s="26"/>
      <c r="D79" s="26"/>
      <c r="E79" s="26">
        <v>0</v>
      </c>
      <c r="F79" s="81">
        <f t="shared" si="1"/>
        <v>0</v>
      </c>
      <c r="G79" s="82"/>
    </row>
    <row r="80" spans="1:7" x14ac:dyDescent="0.25">
      <c r="A80" s="25" t="s">
        <v>90</v>
      </c>
      <c r="B80" s="26">
        <v>80.5</v>
      </c>
      <c r="C80" s="26"/>
      <c r="D80" s="26"/>
      <c r="E80" s="26">
        <v>25.64</v>
      </c>
      <c r="F80" s="81">
        <f t="shared" si="1"/>
        <v>31.850931677018636</v>
      </c>
      <c r="G80" s="82"/>
    </row>
    <row r="81" spans="1:7" x14ac:dyDescent="0.25">
      <c r="A81" s="79" t="s">
        <v>92</v>
      </c>
      <c r="B81" s="80"/>
      <c r="C81" s="80">
        <v>2000</v>
      </c>
      <c r="D81" s="80">
        <v>3000</v>
      </c>
      <c r="E81" s="80">
        <v>2572.36</v>
      </c>
      <c r="F81" s="89"/>
      <c r="G81" s="90">
        <v>85.75</v>
      </c>
    </row>
    <row r="82" spans="1:7" ht="26.25" x14ac:dyDescent="0.25">
      <c r="A82" s="25" t="s">
        <v>94</v>
      </c>
      <c r="B82" s="26">
        <v>0</v>
      </c>
      <c r="C82" s="26"/>
      <c r="D82" s="26"/>
      <c r="E82" s="26">
        <v>2572.36</v>
      </c>
      <c r="F82" s="81"/>
      <c r="G82" s="82"/>
    </row>
    <row r="83" spans="1:7" ht="26.25" x14ac:dyDescent="0.25">
      <c r="A83" s="79" t="s">
        <v>104</v>
      </c>
      <c r="B83" s="80">
        <v>35.28</v>
      </c>
      <c r="C83" s="80">
        <v>1000</v>
      </c>
      <c r="D83" s="80">
        <v>1450</v>
      </c>
      <c r="E83" s="80">
        <v>162.66</v>
      </c>
      <c r="F83" s="89">
        <f t="shared" si="1"/>
        <v>461.05442176870747</v>
      </c>
      <c r="G83" s="90">
        <v>11.22</v>
      </c>
    </row>
    <row r="84" spans="1:7" x14ac:dyDescent="0.25">
      <c r="A84" s="25" t="s">
        <v>105</v>
      </c>
      <c r="B84" s="26"/>
      <c r="C84" s="26"/>
      <c r="D84" s="26"/>
      <c r="E84" s="26">
        <v>107.63</v>
      </c>
      <c r="F84" s="81"/>
      <c r="G84" s="82"/>
    </row>
    <row r="85" spans="1:7" x14ac:dyDescent="0.25">
      <c r="A85" s="25" t="s">
        <v>106</v>
      </c>
      <c r="B85" s="26">
        <v>25</v>
      </c>
      <c r="C85" s="26"/>
      <c r="D85" s="26"/>
      <c r="E85" s="26">
        <v>25</v>
      </c>
      <c r="F85" s="81">
        <f t="shared" si="1"/>
        <v>100</v>
      </c>
      <c r="G85" s="82"/>
    </row>
    <row r="86" spans="1:7" ht="26.25" x14ac:dyDescent="0.25">
      <c r="A86" s="25" t="s">
        <v>108</v>
      </c>
      <c r="B86" s="26">
        <v>10.28</v>
      </c>
      <c r="C86" s="26"/>
      <c r="D86" s="26"/>
      <c r="E86" s="26">
        <v>30.03</v>
      </c>
      <c r="F86" s="81">
        <f t="shared" si="1"/>
        <v>292.12062256809344</v>
      </c>
      <c r="G86" s="82"/>
    </row>
    <row r="87" spans="1:7" x14ac:dyDescent="0.25">
      <c r="A87" s="77" t="s">
        <v>109</v>
      </c>
      <c r="B87" s="78">
        <v>0</v>
      </c>
      <c r="C87" s="78">
        <v>50</v>
      </c>
      <c r="D87" s="78">
        <v>50</v>
      </c>
      <c r="E87" s="78">
        <v>0.56999999999999995</v>
      </c>
      <c r="F87" s="93"/>
      <c r="G87" s="94">
        <v>1.1399999999999999</v>
      </c>
    </row>
    <row r="88" spans="1:7" x14ac:dyDescent="0.25">
      <c r="A88" s="79" t="s">
        <v>110</v>
      </c>
      <c r="B88" s="80">
        <v>0</v>
      </c>
      <c r="C88" s="80">
        <v>50</v>
      </c>
      <c r="D88" s="80">
        <v>50</v>
      </c>
      <c r="E88" s="80">
        <v>0.56999999999999995</v>
      </c>
      <c r="F88" s="89"/>
      <c r="G88" s="90">
        <v>1.1399999999999999</v>
      </c>
    </row>
    <row r="89" spans="1:7" x14ac:dyDescent="0.25">
      <c r="A89" s="25" t="s">
        <v>112</v>
      </c>
      <c r="B89" s="26">
        <v>0</v>
      </c>
      <c r="C89" s="26"/>
      <c r="D89" s="26"/>
      <c r="E89" s="26">
        <v>0.56999999999999995</v>
      </c>
      <c r="F89" s="81"/>
      <c r="G89" s="82"/>
    </row>
    <row r="90" spans="1:7" ht="39" x14ac:dyDescent="0.25">
      <c r="A90" s="77" t="s">
        <v>113</v>
      </c>
      <c r="B90" s="78">
        <v>0.01</v>
      </c>
      <c r="C90" s="78">
        <v>200</v>
      </c>
      <c r="D90" s="78">
        <v>200</v>
      </c>
      <c r="E90" s="78">
        <v>2.96</v>
      </c>
      <c r="F90" s="93">
        <f t="shared" si="1"/>
        <v>29600</v>
      </c>
      <c r="G90" s="94">
        <v>1.48</v>
      </c>
    </row>
    <row r="91" spans="1:7" ht="26.25" x14ac:dyDescent="0.25">
      <c r="A91" s="79" t="s">
        <v>114</v>
      </c>
      <c r="B91" s="80">
        <v>0.01</v>
      </c>
      <c r="C91" s="80">
        <v>200</v>
      </c>
      <c r="D91" s="80">
        <v>200</v>
      </c>
      <c r="E91" s="80">
        <v>2.96</v>
      </c>
      <c r="F91" s="89">
        <f t="shared" si="1"/>
        <v>29600</v>
      </c>
      <c r="G91" s="90">
        <v>1.48</v>
      </c>
    </row>
    <row r="92" spans="1:7" ht="26.25" x14ac:dyDescent="0.25">
      <c r="A92" s="25" t="s">
        <v>116</v>
      </c>
      <c r="B92" s="26">
        <v>0.01</v>
      </c>
      <c r="C92" s="26"/>
      <c r="D92" s="26"/>
      <c r="E92" s="26">
        <v>2.96</v>
      </c>
      <c r="F92" s="81">
        <f t="shared" si="1"/>
        <v>29600</v>
      </c>
      <c r="G92" s="82"/>
    </row>
    <row r="93" spans="1:7" ht="26.25" x14ac:dyDescent="0.25">
      <c r="A93" s="75" t="s">
        <v>120</v>
      </c>
      <c r="B93" s="76">
        <v>1544.85</v>
      </c>
      <c r="C93" s="76">
        <v>8200</v>
      </c>
      <c r="D93" s="76">
        <v>13500</v>
      </c>
      <c r="E93" s="76">
        <v>324.07</v>
      </c>
      <c r="F93" s="91">
        <f t="shared" si="1"/>
        <v>20.97744117551866</v>
      </c>
      <c r="G93" s="92">
        <v>2.4</v>
      </c>
    </row>
    <row r="94" spans="1:7" ht="26.25" x14ac:dyDescent="0.25">
      <c r="A94" s="77" t="s">
        <v>121</v>
      </c>
      <c r="B94" s="78">
        <v>1544.85</v>
      </c>
      <c r="C94" s="78">
        <v>8200</v>
      </c>
      <c r="D94" s="78">
        <v>13500</v>
      </c>
      <c r="E94" s="78">
        <v>324.07</v>
      </c>
      <c r="F94" s="93">
        <f t="shared" si="1"/>
        <v>20.97744117551866</v>
      </c>
      <c r="G94" s="94">
        <v>2.4</v>
      </c>
    </row>
    <row r="95" spans="1:7" x14ac:dyDescent="0.25">
      <c r="A95" s="79" t="s">
        <v>122</v>
      </c>
      <c r="B95" s="80">
        <v>1500.15</v>
      </c>
      <c r="C95" s="80">
        <v>8000</v>
      </c>
      <c r="D95" s="80">
        <v>13000</v>
      </c>
      <c r="E95" s="80">
        <v>0</v>
      </c>
      <c r="F95" s="89">
        <f t="shared" si="1"/>
        <v>0</v>
      </c>
      <c r="G95" s="90"/>
    </row>
    <row r="96" spans="1:7" x14ac:dyDescent="0.25">
      <c r="A96" s="25" t="s">
        <v>124</v>
      </c>
      <c r="B96" s="26">
        <v>300</v>
      </c>
      <c r="C96" s="26"/>
      <c r="D96" s="26"/>
      <c r="E96" s="26">
        <v>0</v>
      </c>
      <c r="F96" s="81">
        <f t="shared" si="1"/>
        <v>0</v>
      </c>
      <c r="G96" s="82"/>
    </row>
    <row r="97" spans="1:7" x14ac:dyDescent="0.25">
      <c r="A97" s="25" t="s">
        <v>125</v>
      </c>
      <c r="B97" s="26">
        <v>341.55</v>
      </c>
      <c r="C97" s="26"/>
      <c r="D97" s="26"/>
      <c r="E97" s="26">
        <v>0</v>
      </c>
      <c r="F97" s="81">
        <f t="shared" si="1"/>
        <v>0</v>
      </c>
      <c r="G97" s="82"/>
    </row>
    <row r="98" spans="1:7" ht="26.25" x14ac:dyDescent="0.25">
      <c r="A98" s="25" t="s">
        <v>126</v>
      </c>
      <c r="B98" s="26">
        <v>858.6</v>
      </c>
      <c r="C98" s="26"/>
      <c r="D98" s="26"/>
      <c r="E98" s="26">
        <v>0</v>
      </c>
      <c r="F98" s="81">
        <f t="shared" si="1"/>
        <v>0</v>
      </c>
      <c r="G98" s="82"/>
    </row>
    <row r="99" spans="1:7" ht="26.25" x14ac:dyDescent="0.25">
      <c r="A99" s="79" t="s">
        <v>127</v>
      </c>
      <c r="B99" s="80">
        <v>44.7</v>
      </c>
      <c r="C99" s="80">
        <v>200</v>
      </c>
      <c r="D99" s="80">
        <v>500</v>
      </c>
      <c r="E99" s="80">
        <v>324.07</v>
      </c>
      <c r="F99" s="89">
        <f t="shared" si="1"/>
        <v>724.98881431767336</v>
      </c>
      <c r="G99" s="90">
        <v>64.81</v>
      </c>
    </row>
    <row r="100" spans="1:7" x14ac:dyDescent="0.25">
      <c r="A100" s="25" t="s">
        <v>128</v>
      </c>
      <c r="B100" s="26">
        <v>44.7</v>
      </c>
      <c r="C100" s="26"/>
      <c r="D100" s="26"/>
      <c r="E100" s="26">
        <v>324.07</v>
      </c>
      <c r="F100" s="81">
        <f t="shared" si="1"/>
        <v>724.98881431767336</v>
      </c>
      <c r="G100" s="82"/>
    </row>
    <row r="101" spans="1:7" ht="26.25" x14ac:dyDescent="0.25">
      <c r="A101" s="71" t="s">
        <v>177</v>
      </c>
      <c r="B101" s="72">
        <v>61078.75</v>
      </c>
      <c r="C101" s="72">
        <v>153130</v>
      </c>
      <c r="D101" s="72">
        <v>189480</v>
      </c>
      <c r="E101" s="72">
        <v>52290.3</v>
      </c>
      <c r="F101" s="87">
        <f t="shared" si="1"/>
        <v>85.611280519002108</v>
      </c>
      <c r="G101" s="88">
        <v>27.6</v>
      </c>
    </row>
    <row r="102" spans="1:7" ht="26.25" x14ac:dyDescent="0.25">
      <c r="A102" s="73" t="s">
        <v>178</v>
      </c>
      <c r="B102" s="74">
        <v>238.25</v>
      </c>
      <c r="C102" s="74">
        <v>929</v>
      </c>
      <c r="D102" s="74">
        <v>929</v>
      </c>
      <c r="E102" s="74">
        <v>265.95999999999998</v>
      </c>
      <c r="F102" s="89">
        <f t="shared" si="1"/>
        <v>111.63064008394544</v>
      </c>
      <c r="G102" s="90">
        <v>28.63</v>
      </c>
    </row>
    <row r="103" spans="1:7" x14ac:dyDescent="0.25">
      <c r="A103" s="25" t="s">
        <v>138</v>
      </c>
      <c r="B103" s="26">
        <v>238.25</v>
      </c>
      <c r="C103" s="26">
        <v>929</v>
      </c>
      <c r="D103" s="26">
        <v>929</v>
      </c>
      <c r="E103" s="26">
        <v>265.95999999999998</v>
      </c>
      <c r="F103" s="81">
        <f t="shared" si="1"/>
        <v>111.63064008394544</v>
      </c>
      <c r="G103" s="82">
        <v>28.63</v>
      </c>
    </row>
    <row r="104" spans="1:7" x14ac:dyDescent="0.25">
      <c r="A104" s="38" t="s">
        <v>139</v>
      </c>
      <c r="B104" s="39">
        <v>238.25</v>
      </c>
      <c r="C104" s="39">
        <v>929</v>
      </c>
      <c r="D104" s="39">
        <v>929</v>
      </c>
      <c r="E104" s="39">
        <v>265.95999999999998</v>
      </c>
      <c r="F104" s="85">
        <f t="shared" si="1"/>
        <v>111.63064008394544</v>
      </c>
      <c r="G104" s="86">
        <v>28.63</v>
      </c>
    </row>
    <row r="105" spans="1:7" x14ac:dyDescent="0.25">
      <c r="A105" s="75" t="s">
        <v>71</v>
      </c>
      <c r="B105" s="76">
        <v>238.25</v>
      </c>
      <c r="C105" s="76">
        <v>266</v>
      </c>
      <c r="D105" s="76">
        <v>266</v>
      </c>
      <c r="E105" s="76">
        <v>265.95999999999998</v>
      </c>
      <c r="F105" s="91">
        <f t="shared" si="1"/>
        <v>111.63064008394544</v>
      </c>
      <c r="G105" s="92">
        <v>99.98</v>
      </c>
    </row>
    <row r="106" spans="1:7" x14ac:dyDescent="0.25">
      <c r="A106" s="77" t="s">
        <v>79</v>
      </c>
      <c r="B106" s="78">
        <v>238.25</v>
      </c>
      <c r="C106" s="78">
        <v>266</v>
      </c>
      <c r="D106" s="78">
        <v>266</v>
      </c>
      <c r="E106" s="78">
        <v>265.95999999999998</v>
      </c>
      <c r="F106" s="93">
        <f t="shared" si="1"/>
        <v>111.63064008394544</v>
      </c>
      <c r="G106" s="94">
        <v>99.98</v>
      </c>
    </row>
    <row r="107" spans="1:7" ht="26.25" x14ac:dyDescent="0.25">
      <c r="A107" s="79" t="s">
        <v>104</v>
      </c>
      <c r="B107" s="80">
        <v>238.25</v>
      </c>
      <c r="C107" s="80">
        <v>266</v>
      </c>
      <c r="D107" s="80">
        <v>266</v>
      </c>
      <c r="E107" s="80">
        <v>265.95999999999998</v>
      </c>
      <c r="F107" s="89">
        <f t="shared" si="1"/>
        <v>111.63064008394544</v>
      </c>
      <c r="G107" s="90">
        <v>99.98</v>
      </c>
    </row>
    <row r="108" spans="1:7" x14ac:dyDescent="0.25">
      <c r="A108" s="25" t="s">
        <v>105</v>
      </c>
      <c r="B108" s="26">
        <v>238.25</v>
      </c>
      <c r="C108" s="26"/>
      <c r="D108" s="26"/>
      <c r="E108" s="26">
        <v>265.95999999999998</v>
      </c>
      <c r="F108" s="81">
        <f t="shared" si="1"/>
        <v>111.63064008394544</v>
      </c>
      <c r="G108" s="82"/>
    </row>
    <row r="109" spans="1:7" ht="26.25" x14ac:dyDescent="0.25">
      <c r="A109" s="75" t="s">
        <v>120</v>
      </c>
      <c r="B109" s="76">
        <v>0</v>
      </c>
      <c r="C109" s="76">
        <v>663</v>
      </c>
      <c r="D109" s="76">
        <v>663</v>
      </c>
      <c r="E109" s="76">
        <v>0</v>
      </c>
      <c r="F109" s="91"/>
      <c r="G109" s="92"/>
    </row>
    <row r="110" spans="1:7" ht="26.25" x14ac:dyDescent="0.25">
      <c r="A110" s="77" t="s">
        <v>121</v>
      </c>
      <c r="B110" s="78">
        <v>0</v>
      </c>
      <c r="C110" s="78">
        <v>663</v>
      </c>
      <c r="D110" s="78">
        <v>663</v>
      </c>
      <c r="E110" s="78">
        <v>0</v>
      </c>
      <c r="F110" s="93"/>
      <c r="G110" s="94"/>
    </row>
    <row r="111" spans="1:7" ht="26.25" x14ac:dyDescent="0.25">
      <c r="A111" s="79" t="s">
        <v>127</v>
      </c>
      <c r="B111" s="80">
        <v>0</v>
      </c>
      <c r="C111" s="80">
        <v>663</v>
      </c>
      <c r="D111" s="80">
        <v>663</v>
      </c>
      <c r="E111" s="80">
        <v>0</v>
      </c>
      <c r="F111" s="89"/>
      <c r="G111" s="90"/>
    </row>
    <row r="112" spans="1:7" ht="39" x14ac:dyDescent="0.25">
      <c r="A112" s="73" t="s">
        <v>179</v>
      </c>
      <c r="B112" s="74">
        <v>0</v>
      </c>
      <c r="C112" s="74">
        <v>20000</v>
      </c>
      <c r="D112" s="74">
        <v>20000</v>
      </c>
      <c r="E112" s="74">
        <v>0</v>
      </c>
      <c r="F112" s="89"/>
      <c r="G112" s="90"/>
    </row>
    <row r="113" spans="1:7" ht="26.25" x14ac:dyDescent="0.25">
      <c r="A113" s="25" t="s">
        <v>150</v>
      </c>
      <c r="B113" s="26">
        <v>0</v>
      </c>
      <c r="C113" s="26">
        <v>20000</v>
      </c>
      <c r="D113" s="26">
        <v>20000</v>
      </c>
      <c r="E113" s="26">
        <v>0</v>
      </c>
      <c r="F113" s="81"/>
      <c r="G113" s="82"/>
    </row>
    <row r="114" spans="1:7" ht="39" x14ac:dyDescent="0.25">
      <c r="A114" s="38" t="s">
        <v>151</v>
      </c>
      <c r="B114" s="39">
        <v>0</v>
      </c>
      <c r="C114" s="39">
        <v>20000</v>
      </c>
      <c r="D114" s="39">
        <v>20000</v>
      </c>
      <c r="E114" s="39">
        <v>0</v>
      </c>
      <c r="F114" s="85"/>
      <c r="G114" s="86"/>
    </row>
    <row r="115" spans="1:7" ht="26.25" x14ac:dyDescent="0.25">
      <c r="A115" s="75" t="s">
        <v>120</v>
      </c>
      <c r="B115" s="76">
        <v>0</v>
      </c>
      <c r="C115" s="76">
        <v>20000</v>
      </c>
      <c r="D115" s="76">
        <v>20000</v>
      </c>
      <c r="E115" s="76">
        <v>0</v>
      </c>
      <c r="F115" s="91"/>
      <c r="G115" s="92"/>
    </row>
    <row r="116" spans="1:7" ht="26.25" x14ac:dyDescent="0.25">
      <c r="A116" s="77" t="s">
        <v>129</v>
      </c>
      <c r="B116" s="78">
        <v>0</v>
      </c>
      <c r="C116" s="78">
        <v>20000</v>
      </c>
      <c r="D116" s="78">
        <v>20000</v>
      </c>
      <c r="E116" s="78">
        <v>0</v>
      </c>
      <c r="F116" s="93"/>
      <c r="G116" s="94"/>
    </row>
    <row r="117" spans="1:7" ht="26.25" x14ac:dyDescent="0.25">
      <c r="A117" s="79" t="s">
        <v>130</v>
      </c>
      <c r="B117" s="80">
        <v>0</v>
      </c>
      <c r="C117" s="80">
        <v>20000</v>
      </c>
      <c r="D117" s="80">
        <v>20000</v>
      </c>
      <c r="E117" s="80">
        <v>0</v>
      </c>
      <c r="F117" s="89"/>
      <c r="G117" s="90"/>
    </row>
    <row r="118" spans="1:7" ht="26.25" x14ac:dyDescent="0.25">
      <c r="A118" s="73" t="s">
        <v>180</v>
      </c>
      <c r="B118" s="74">
        <v>846.78</v>
      </c>
      <c r="C118" s="74">
        <v>13000</v>
      </c>
      <c r="D118" s="74">
        <v>25000</v>
      </c>
      <c r="E118" s="74">
        <v>0</v>
      </c>
      <c r="F118" s="89"/>
      <c r="G118" s="90"/>
    </row>
    <row r="119" spans="1:7" x14ac:dyDescent="0.25">
      <c r="A119" s="25" t="s">
        <v>148</v>
      </c>
      <c r="B119" s="26">
        <v>846.78</v>
      </c>
      <c r="C119" s="26">
        <v>13000</v>
      </c>
      <c r="D119" s="26">
        <v>25000</v>
      </c>
      <c r="E119" s="26">
        <v>0</v>
      </c>
      <c r="F119" s="81"/>
      <c r="G119" s="82"/>
    </row>
    <row r="120" spans="1:7" x14ac:dyDescent="0.25">
      <c r="A120" s="38" t="s">
        <v>149</v>
      </c>
      <c r="B120" s="39">
        <v>846.78</v>
      </c>
      <c r="C120" s="39">
        <v>13000</v>
      </c>
      <c r="D120" s="39">
        <v>25000</v>
      </c>
      <c r="E120" s="39">
        <v>0</v>
      </c>
      <c r="F120" s="85"/>
      <c r="G120" s="86"/>
    </row>
    <row r="121" spans="1:7" x14ac:dyDescent="0.25">
      <c r="A121" s="75" t="s">
        <v>71</v>
      </c>
      <c r="B121" s="76">
        <v>846.78</v>
      </c>
      <c r="C121" s="76">
        <v>9200</v>
      </c>
      <c r="D121" s="76">
        <v>17500</v>
      </c>
      <c r="E121" s="76">
        <v>0</v>
      </c>
      <c r="F121" s="91"/>
      <c r="G121" s="92"/>
    </row>
    <row r="122" spans="1:7" x14ac:dyDescent="0.25">
      <c r="A122" s="77" t="s">
        <v>79</v>
      </c>
      <c r="B122" s="78">
        <v>846.78</v>
      </c>
      <c r="C122" s="78">
        <v>8700</v>
      </c>
      <c r="D122" s="78">
        <v>17000</v>
      </c>
      <c r="E122" s="78">
        <v>0</v>
      </c>
      <c r="F122" s="93"/>
      <c r="G122" s="94"/>
    </row>
    <row r="123" spans="1:7" ht="26.25" x14ac:dyDescent="0.25">
      <c r="A123" s="79" t="s">
        <v>80</v>
      </c>
      <c r="B123" s="80">
        <v>720</v>
      </c>
      <c r="C123" s="80">
        <v>4000</v>
      </c>
      <c r="D123" s="80">
        <v>5000</v>
      </c>
      <c r="E123" s="80">
        <v>0</v>
      </c>
      <c r="F123" s="89"/>
      <c r="G123" s="90"/>
    </row>
    <row r="124" spans="1:7" x14ac:dyDescent="0.25">
      <c r="A124" s="25" t="s">
        <v>81</v>
      </c>
      <c r="B124" s="26">
        <v>720</v>
      </c>
      <c r="C124" s="26"/>
      <c r="D124" s="26"/>
      <c r="E124" s="26">
        <v>0</v>
      </c>
      <c r="F124" s="81"/>
      <c r="G124" s="82"/>
    </row>
    <row r="125" spans="1:7" ht="26.25" x14ac:dyDescent="0.25">
      <c r="A125" s="79" t="s">
        <v>85</v>
      </c>
      <c r="B125" s="80">
        <v>126.78</v>
      </c>
      <c r="C125" s="80">
        <v>3000</v>
      </c>
      <c r="D125" s="80">
        <v>6000</v>
      </c>
      <c r="E125" s="80">
        <v>0</v>
      </c>
      <c r="F125" s="89"/>
      <c r="G125" s="90"/>
    </row>
    <row r="126" spans="1:7" ht="26.25" x14ac:dyDescent="0.25">
      <c r="A126" s="25" t="s">
        <v>86</v>
      </c>
      <c r="B126" s="26">
        <v>32.06</v>
      </c>
      <c r="C126" s="26"/>
      <c r="D126" s="26"/>
      <c r="E126" s="26">
        <v>0</v>
      </c>
      <c r="F126" s="81"/>
      <c r="G126" s="82"/>
    </row>
    <row r="127" spans="1:7" x14ac:dyDescent="0.25">
      <c r="A127" s="25" t="s">
        <v>87</v>
      </c>
      <c r="B127" s="26">
        <v>94.72</v>
      </c>
      <c r="C127" s="26"/>
      <c r="D127" s="26"/>
      <c r="E127" s="26">
        <v>0</v>
      </c>
      <c r="F127" s="81"/>
      <c r="G127" s="82"/>
    </row>
    <row r="128" spans="1:7" x14ac:dyDescent="0.25">
      <c r="A128" s="79" t="s">
        <v>92</v>
      </c>
      <c r="B128" s="80">
        <v>0</v>
      </c>
      <c r="C128" s="80">
        <v>1500</v>
      </c>
      <c r="D128" s="80">
        <v>4000</v>
      </c>
      <c r="E128" s="80">
        <v>0</v>
      </c>
      <c r="F128" s="89"/>
      <c r="G128" s="90"/>
    </row>
    <row r="129" spans="1:7" ht="26.25" x14ac:dyDescent="0.25">
      <c r="A129" s="79" t="s">
        <v>104</v>
      </c>
      <c r="B129" s="80">
        <v>0</v>
      </c>
      <c r="C129" s="80">
        <v>200</v>
      </c>
      <c r="D129" s="80">
        <v>2000</v>
      </c>
      <c r="E129" s="80">
        <v>0</v>
      </c>
      <c r="F129" s="89"/>
      <c r="G129" s="90"/>
    </row>
    <row r="130" spans="1:7" ht="39" x14ac:dyDescent="0.25">
      <c r="A130" s="77" t="s">
        <v>113</v>
      </c>
      <c r="B130" s="78">
        <v>0</v>
      </c>
      <c r="C130" s="78">
        <v>500</v>
      </c>
      <c r="D130" s="78">
        <v>500</v>
      </c>
      <c r="E130" s="78">
        <v>0</v>
      </c>
      <c r="F130" s="93"/>
      <c r="G130" s="94"/>
    </row>
    <row r="131" spans="1:7" ht="26.25" x14ac:dyDescent="0.25">
      <c r="A131" s="79" t="s">
        <v>114</v>
      </c>
      <c r="B131" s="80">
        <v>0</v>
      </c>
      <c r="C131" s="80">
        <v>500</v>
      </c>
      <c r="D131" s="80">
        <v>500</v>
      </c>
      <c r="E131" s="80">
        <v>0</v>
      </c>
      <c r="F131" s="89"/>
      <c r="G131" s="90"/>
    </row>
    <row r="132" spans="1:7" ht="26.25" x14ac:dyDescent="0.25">
      <c r="A132" s="75" t="s">
        <v>120</v>
      </c>
      <c r="B132" s="76">
        <v>0</v>
      </c>
      <c r="C132" s="76">
        <v>3800</v>
      </c>
      <c r="D132" s="76">
        <v>7500</v>
      </c>
      <c r="E132" s="76">
        <v>0</v>
      </c>
      <c r="F132" s="91"/>
      <c r="G132" s="92"/>
    </row>
    <row r="133" spans="1:7" ht="26.25" x14ac:dyDescent="0.25">
      <c r="A133" s="77" t="s">
        <v>121</v>
      </c>
      <c r="B133" s="78">
        <v>0</v>
      </c>
      <c r="C133" s="78">
        <v>3800</v>
      </c>
      <c r="D133" s="78">
        <v>7500</v>
      </c>
      <c r="E133" s="78">
        <v>0</v>
      </c>
      <c r="F133" s="93"/>
      <c r="G133" s="94"/>
    </row>
    <row r="134" spans="1:7" x14ac:dyDescent="0.25">
      <c r="A134" s="79" t="s">
        <v>122</v>
      </c>
      <c r="B134" s="80">
        <v>0</v>
      </c>
      <c r="C134" s="80">
        <v>3500</v>
      </c>
      <c r="D134" s="80">
        <v>7000</v>
      </c>
      <c r="E134" s="80">
        <v>0</v>
      </c>
      <c r="F134" s="89"/>
      <c r="G134" s="90"/>
    </row>
    <row r="135" spans="1:7" ht="26.25" x14ac:dyDescent="0.25">
      <c r="A135" s="79" t="s">
        <v>127</v>
      </c>
      <c r="B135" s="80">
        <v>0</v>
      </c>
      <c r="C135" s="80">
        <v>300</v>
      </c>
      <c r="D135" s="80">
        <v>500</v>
      </c>
      <c r="E135" s="80">
        <v>0</v>
      </c>
      <c r="F135" s="89"/>
      <c r="G135" s="90"/>
    </row>
    <row r="136" spans="1:7" ht="26.25" x14ac:dyDescent="0.25">
      <c r="A136" s="73" t="s">
        <v>181</v>
      </c>
      <c r="B136" s="74">
        <v>2660.01</v>
      </c>
      <c r="C136" s="74"/>
      <c r="D136" s="74">
        <v>9000</v>
      </c>
      <c r="E136" s="74">
        <v>3078</v>
      </c>
      <c r="F136" s="89">
        <f t="shared" ref="F136:F193" si="2">SUM(E136/B136*100)</f>
        <v>115.7138506998094</v>
      </c>
      <c r="G136" s="90">
        <v>34.200000000000003</v>
      </c>
    </row>
    <row r="137" spans="1:7" x14ac:dyDescent="0.25">
      <c r="A137" s="25" t="s">
        <v>143</v>
      </c>
      <c r="B137" s="26">
        <v>2660.01</v>
      </c>
      <c r="C137" s="26"/>
      <c r="D137" s="26">
        <v>9000</v>
      </c>
      <c r="E137" s="26">
        <v>3078</v>
      </c>
      <c r="F137" s="81">
        <f t="shared" si="2"/>
        <v>115.7138506998094</v>
      </c>
      <c r="G137" s="82">
        <v>34.200000000000003</v>
      </c>
    </row>
    <row r="138" spans="1:7" ht="26.25" x14ac:dyDescent="0.25">
      <c r="A138" s="38" t="s">
        <v>144</v>
      </c>
      <c r="B138" s="39">
        <v>2660.01</v>
      </c>
      <c r="C138" s="39">
        <v>0</v>
      </c>
      <c r="D138" s="39">
        <v>9000</v>
      </c>
      <c r="E138" s="39">
        <v>3078</v>
      </c>
      <c r="F138" s="85">
        <f t="shared" si="2"/>
        <v>115.7138506998094</v>
      </c>
      <c r="G138" s="86">
        <v>34.200000000000003</v>
      </c>
    </row>
    <row r="139" spans="1:7" x14ac:dyDescent="0.25">
      <c r="A139" s="75" t="s">
        <v>71</v>
      </c>
      <c r="B139" s="76">
        <v>2660.01</v>
      </c>
      <c r="C139" s="76"/>
      <c r="D139" s="76">
        <v>9000</v>
      </c>
      <c r="E139" s="76">
        <v>3078</v>
      </c>
      <c r="F139" s="91">
        <f t="shared" si="2"/>
        <v>115.7138506998094</v>
      </c>
      <c r="G139" s="92">
        <v>34.200000000000003</v>
      </c>
    </row>
    <row r="140" spans="1:7" x14ac:dyDescent="0.25">
      <c r="A140" s="77" t="s">
        <v>79</v>
      </c>
      <c r="B140" s="78">
        <v>2660.01</v>
      </c>
      <c r="C140" s="78"/>
      <c r="D140" s="78">
        <v>9000</v>
      </c>
      <c r="E140" s="78">
        <v>3078</v>
      </c>
      <c r="F140" s="93">
        <f t="shared" si="2"/>
        <v>115.7138506998094</v>
      </c>
      <c r="G140" s="94">
        <v>34.200000000000003</v>
      </c>
    </row>
    <row r="141" spans="1:7" ht="26.25" x14ac:dyDescent="0.25">
      <c r="A141" s="79" t="s">
        <v>85</v>
      </c>
      <c r="B141" s="80">
        <v>0</v>
      </c>
      <c r="C141" s="80"/>
      <c r="D141" s="80">
        <v>2000</v>
      </c>
      <c r="E141" s="80">
        <v>0</v>
      </c>
      <c r="F141" s="89"/>
      <c r="G141" s="90"/>
    </row>
    <row r="142" spans="1:7" x14ac:dyDescent="0.25">
      <c r="A142" s="79" t="s">
        <v>92</v>
      </c>
      <c r="B142" s="80">
        <v>2660.01</v>
      </c>
      <c r="C142" s="80"/>
      <c r="D142" s="80">
        <v>5000</v>
      </c>
      <c r="E142" s="80">
        <v>3006</v>
      </c>
      <c r="F142" s="89">
        <f t="shared" si="2"/>
        <v>113.00709395829338</v>
      </c>
      <c r="G142" s="90">
        <v>60.12</v>
      </c>
    </row>
    <row r="143" spans="1:7" ht="26.25" x14ac:dyDescent="0.25">
      <c r="A143" s="25" t="s">
        <v>93</v>
      </c>
      <c r="B143" s="26">
        <v>2660.01</v>
      </c>
      <c r="C143" s="26"/>
      <c r="D143" s="26"/>
      <c r="E143" s="26">
        <v>606</v>
      </c>
      <c r="F143" s="81">
        <f t="shared" si="2"/>
        <v>22.781869241093077</v>
      </c>
      <c r="G143" s="82"/>
    </row>
    <row r="144" spans="1:7" x14ac:dyDescent="0.25">
      <c r="A144" s="25" t="s">
        <v>101</v>
      </c>
      <c r="B144" s="26">
        <v>0</v>
      </c>
      <c r="C144" s="26"/>
      <c r="D144" s="26"/>
      <c r="E144" s="26">
        <v>2400</v>
      </c>
      <c r="F144" s="81"/>
      <c r="G144" s="82"/>
    </row>
    <row r="145" spans="1:7" ht="26.25" x14ac:dyDescent="0.25">
      <c r="A145" s="79" t="s">
        <v>104</v>
      </c>
      <c r="B145" s="80">
        <v>0</v>
      </c>
      <c r="C145" s="80"/>
      <c r="D145" s="80">
        <v>2000</v>
      </c>
      <c r="E145" s="80">
        <v>72</v>
      </c>
      <c r="F145" s="89"/>
      <c r="G145" s="90">
        <v>3.6</v>
      </c>
    </row>
    <row r="146" spans="1:7" x14ac:dyDescent="0.25">
      <c r="A146" s="25" t="s">
        <v>105</v>
      </c>
      <c r="B146" s="26">
        <v>0</v>
      </c>
      <c r="C146" s="26"/>
      <c r="D146" s="26"/>
      <c r="E146" s="26">
        <v>72</v>
      </c>
      <c r="F146" s="81"/>
      <c r="G146" s="82"/>
    </row>
    <row r="147" spans="1:7" ht="26.25" x14ac:dyDescent="0.25">
      <c r="A147" s="73" t="s">
        <v>182</v>
      </c>
      <c r="B147" s="74">
        <v>14524.46</v>
      </c>
      <c r="C147" s="74">
        <v>31900</v>
      </c>
      <c r="D147" s="74">
        <v>42000</v>
      </c>
      <c r="E147" s="74">
        <v>1432.99</v>
      </c>
      <c r="F147" s="89">
        <f t="shared" si="2"/>
        <v>9.8660466550907913</v>
      </c>
      <c r="G147" s="90">
        <v>3.41</v>
      </c>
    </row>
    <row r="148" spans="1:7" x14ac:dyDescent="0.25">
      <c r="A148" s="25" t="s">
        <v>145</v>
      </c>
      <c r="B148" s="26">
        <v>14524.46</v>
      </c>
      <c r="C148" s="26">
        <v>31900</v>
      </c>
      <c r="D148" s="26">
        <v>42000</v>
      </c>
      <c r="E148" s="26">
        <v>1432.99</v>
      </c>
      <c r="F148" s="81">
        <f t="shared" si="2"/>
        <v>9.8660466550907913</v>
      </c>
      <c r="G148" s="82">
        <v>3.41</v>
      </c>
    </row>
    <row r="149" spans="1:7" x14ac:dyDescent="0.25">
      <c r="A149" s="38" t="s">
        <v>146</v>
      </c>
      <c r="B149" s="39">
        <v>14524.46</v>
      </c>
      <c r="C149" s="39">
        <v>31900</v>
      </c>
      <c r="D149" s="39">
        <v>42000</v>
      </c>
      <c r="E149" s="39">
        <v>1432.99</v>
      </c>
      <c r="F149" s="85">
        <f t="shared" si="2"/>
        <v>9.8660466550907913</v>
      </c>
      <c r="G149" s="86">
        <v>3.41</v>
      </c>
    </row>
    <row r="150" spans="1:7" x14ac:dyDescent="0.25">
      <c r="A150" s="75" t="s">
        <v>71</v>
      </c>
      <c r="B150" s="76">
        <v>2636.97</v>
      </c>
      <c r="C150" s="76">
        <v>19400</v>
      </c>
      <c r="D150" s="76">
        <v>27500</v>
      </c>
      <c r="E150" s="76">
        <v>1432.99</v>
      </c>
      <c r="F150" s="91">
        <f t="shared" si="2"/>
        <v>54.342294375741865</v>
      </c>
      <c r="G150" s="92">
        <v>5.21</v>
      </c>
    </row>
    <row r="151" spans="1:7" x14ac:dyDescent="0.25">
      <c r="A151" s="77" t="s">
        <v>72</v>
      </c>
      <c r="B151" s="78">
        <v>0</v>
      </c>
      <c r="C151" s="78">
        <v>500</v>
      </c>
      <c r="D151" s="78">
        <v>500</v>
      </c>
      <c r="E151" s="78">
        <v>336</v>
      </c>
      <c r="F151" s="93"/>
      <c r="G151" s="94">
        <v>67.2</v>
      </c>
    </row>
    <row r="152" spans="1:7" x14ac:dyDescent="0.25">
      <c r="A152" s="79" t="s">
        <v>75</v>
      </c>
      <c r="B152" s="80">
        <v>0</v>
      </c>
      <c r="C152" s="80">
        <v>500</v>
      </c>
      <c r="D152" s="80">
        <v>500</v>
      </c>
      <c r="E152" s="80">
        <v>336</v>
      </c>
      <c r="F152" s="89"/>
      <c r="G152" s="90">
        <v>67.2</v>
      </c>
    </row>
    <row r="153" spans="1:7" x14ac:dyDescent="0.25">
      <c r="A153" s="25" t="s">
        <v>76</v>
      </c>
      <c r="B153" s="26">
        <v>0</v>
      </c>
      <c r="C153" s="26"/>
      <c r="D153" s="26"/>
      <c r="E153" s="26">
        <v>336</v>
      </c>
      <c r="F153" s="81"/>
      <c r="G153" s="82"/>
    </row>
    <row r="154" spans="1:7" x14ac:dyDescent="0.25">
      <c r="A154" s="77" t="s">
        <v>79</v>
      </c>
      <c r="B154" s="78">
        <v>1783.97</v>
      </c>
      <c r="C154" s="78">
        <v>17000</v>
      </c>
      <c r="D154" s="78">
        <v>25100</v>
      </c>
      <c r="E154" s="78">
        <v>316.99</v>
      </c>
      <c r="F154" s="93">
        <f t="shared" si="2"/>
        <v>17.768796560480276</v>
      </c>
      <c r="G154" s="94">
        <v>1.26</v>
      </c>
    </row>
    <row r="155" spans="1:7" ht="26.25" x14ac:dyDescent="0.25">
      <c r="A155" s="79" t="s">
        <v>80</v>
      </c>
      <c r="B155" s="80">
        <v>150</v>
      </c>
      <c r="C155" s="80">
        <v>2000</v>
      </c>
      <c r="D155" s="80">
        <v>2100</v>
      </c>
      <c r="E155" s="80">
        <v>240</v>
      </c>
      <c r="F155" s="89">
        <f t="shared" si="2"/>
        <v>160</v>
      </c>
      <c r="G155" s="90">
        <v>11.43</v>
      </c>
    </row>
    <row r="156" spans="1:7" x14ac:dyDescent="0.25">
      <c r="A156" s="25" t="s">
        <v>81</v>
      </c>
      <c r="B156" s="26">
        <v>150</v>
      </c>
      <c r="C156" s="26"/>
      <c r="D156" s="26"/>
      <c r="E156" s="26">
        <v>240</v>
      </c>
      <c r="F156" s="81">
        <f t="shared" si="2"/>
        <v>160</v>
      </c>
      <c r="G156" s="82"/>
    </row>
    <row r="157" spans="1:7" ht="26.25" x14ac:dyDescent="0.25">
      <c r="A157" s="79" t="s">
        <v>85</v>
      </c>
      <c r="B157" s="80">
        <v>1633.97</v>
      </c>
      <c r="C157" s="80">
        <v>10000</v>
      </c>
      <c r="D157" s="80">
        <v>15000</v>
      </c>
      <c r="E157" s="80">
        <v>76.989999999999995</v>
      </c>
      <c r="F157" s="89">
        <f t="shared" si="2"/>
        <v>4.7118368146293994</v>
      </c>
      <c r="G157" s="90">
        <v>0.51</v>
      </c>
    </row>
    <row r="158" spans="1:7" ht="26.25" x14ac:dyDescent="0.25">
      <c r="A158" s="25" t="s">
        <v>86</v>
      </c>
      <c r="B158" s="26">
        <v>936.56</v>
      </c>
      <c r="C158" s="26"/>
      <c r="D158" s="26"/>
      <c r="E158" s="26">
        <v>0</v>
      </c>
      <c r="F158" s="81"/>
      <c r="G158" s="82"/>
    </row>
    <row r="159" spans="1:7" x14ac:dyDescent="0.25">
      <c r="A159" s="25" t="s">
        <v>88</v>
      </c>
      <c r="B159" s="26">
        <v>20.010000000000002</v>
      </c>
      <c r="C159" s="26"/>
      <c r="D159" s="26"/>
      <c r="E159" s="26">
        <v>76.989999999999995</v>
      </c>
      <c r="F159" s="81">
        <f t="shared" si="2"/>
        <v>384.75762118940526</v>
      </c>
      <c r="G159" s="82"/>
    </row>
    <row r="160" spans="1:7" x14ac:dyDescent="0.25">
      <c r="A160" s="25" t="s">
        <v>90</v>
      </c>
      <c r="B160" s="26">
        <v>677.4</v>
      </c>
      <c r="C160" s="26"/>
      <c r="D160" s="26"/>
      <c r="E160" s="26">
        <v>0</v>
      </c>
      <c r="F160" s="81"/>
      <c r="G160" s="82"/>
    </row>
    <row r="161" spans="1:7" x14ac:dyDescent="0.25">
      <c r="A161" s="79" t="s">
        <v>92</v>
      </c>
      <c r="B161" s="80">
        <v>0</v>
      </c>
      <c r="C161" s="80">
        <v>5000</v>
      </c>
      <c r="D161" s="80">
        <v>8000</v>
      </c>
      <c r="E161" s="80">
        <v>0</v>
      </c>
      <c r="F161" s="89"/>
      <c r="G161" s="90"/>
    </row>
    <row r="162" spans="1:7" ht="39" x14ac:dyDescent="0.25">
      <c r="A162" s="77" t="s">
        <v>113</v>
      </c>
      <c r="B162" s="78">
        <v>0</v>
      </c>
      <c r="C162" s="78">
        <v>1000</v>
      </c>
      <c r="D162" s="78">
        <v>1000</v>
      </c>
      <c r="E162" s="78">
        <v>0</v>
      </c>
      <c r="F162" s="93"/>
      <c r="G162" s="94"/>
    </row>
    <row r="163" spans="1:7" ht="26.25" x14ac:dyDescent="0.25">
      <c r="A163" s="79" t="s">
        <v>114</v>
      </c>
      <c r="B163" s="80">
        <v>0</v>
      </c>
      <c r="C163" s="80">
        <v>1000</v>
      </c>
      <c r="D163" s="80">
        <v>1000</v>
      </c>
      <c r="E163" s="80">
        <v>0</v>
      </c>
      <c r="F163" s="89"/>
      <c r="G163" s="90"/>
    </row>
    <row r="164" spans="1:7" x14ac:dyDescent="0.25">
      <c r="A164" s="77" t="s">
        <v>117</v>
      </c>
      <c r="B164" s="78">
        <v>853</v>
      </c>
      <c r="C164" s="78">
        <v>900</v>
      </c>
      <c r="D164" s="78">
        <v>900</v>
      </c>
      <c r="E164" s="78">
        <v>780</v>
      </c>
      <c r="F164" s="93">
        <f t="shared" si="2"/>
        <v>91.441969519343488</v>
      </c>
      <c r="G164" s="94">
        <v>86.67</v>
      </c>
    </row>
    <row r="165" spans="1:7" x14ac:dyDescent="0.25">
      <c r="A165" s="79" t="s">
        <v>118</v>
      </c>
      <c r="B165" s="80">
        <v>853</v>
      </c>
      <c r="C165" s="80">
        <v>900</v>
      </c>
      <c r="D165" s="80">
        <v>900</v>
      </c>
      <c r="E165" s="80">
        <v>780</v>
      </c>
      <c r="F165" s="89">
        <f t="shared" si="2"/>
        <v>91.441969519343488</v>
      </c>
      <c r="G165" s="90">
        <v>86.67</v>
      </c>
    </row>
    <row r="166" spans="1:7" x14ac:dyDescent="0.25">
      <c r="A166" s="25" t="s">
        <v>119</v>
      </c>
      <c r="B166" s="26">
        <v>853</v>
      </c>
      <c r="C166" s="26"/>
      <c r="D166" s="26"/>
      <c r="E166" s="26">
        <v>780</v>
      </c>
      <c r="F166" s="81">
        <f t="shared" si="2"/>
        <v>91.441969519343488</v>
      </c>
      <c r="G166" s="82"/>
    </row>
    <row r="167" spans="1:7" ht="26.25" x14ac:dyDescent="0.25">
      <c r="A167" s="75" t="s">
        <v>120</v>
      </c>
      <c r="B167" s="76">
        <v>11887.49</v>
      </c>
      <c r="C167" s="76">
        <v>12500</v>
      </c>
      <c r="D167" s="76">
        <v>14500</v>
      </c>
      <c r="E167" s="76">
        <v>0</v>
      </c>
      <c r="F167" s="91"/>
      <c r="G167" s="92"/>
    </row>
    <row r="168" spans="1:7" ht="26.25" x14ac:dyDescent="0.25">
      <c r="A168" s="77" t="s">
        <v>121</v>
      </c>
      <c r="B168" s="78">
        <v>388.55</v>
      </c>
      <c r="C168" s="78">
        <v>12500</v>
      </c>
      <c r="D168" s="78">
        <v>14500</v>
      </c>
      <c r="E168" s="78">
        <v>0</v>
      </c>
      <c r="F168" s="93"/>
      <c r="G168" s="94"/>
    </row>
    <row r="169" spans="1:7" x14ac:dyDescent="0.25">
      <c r="A169" s="79" t="s">
        <v>122</v>
      </c>
      <c r="B169" s="80">
        <v>388.55</v>
      </c>
      <c r="C169" s="80">
        <v>10000</v>
      </c>
      <c r="D169" s="80">
        <v>12000</v>
      </c>
      <c r="E169" s="80">
        <v>0</v>
      </c>
      <c r="F169" s="89"/>
      <c r="G169" s="90"/>
    </row>
    <row r="170" spans="1:7" x14ac:dyDescent="0.25">
      <c r="A170" s="25" t="s">
        <v>123</v>
      </c>
      <c r="B170" s="26">
        <v>388.55</v>
      </c>
      <c r="C170" s="26"/>
      <c r="D170" s="26"/>
      <c r="E170" s="26">
        <v>0</v>
      </c>
      <c r="F170" s="81"/>
      <c r="G170" s="82"/>
    </row>
    <row r="171" spans="1:7" ht="26.25" x14ac:dyDescent="0.25">
      <c r="A171" s="79" t="s">
        <v>127</v>
      </c>
      <c r="B171" s="80">
        <v>0</v>
      </c>
      <c r="C171" s="80">
        <v>2500</v>
      </c>
      <c r="D171" s="80">
        <v>2500</v>
      </c>
      <c r="E171" s="80">
        <v>0</v>
      </c>
      <c r="F171" s="89"/>
      <c r="G171" s="90"/>
    </row>
    <row r="172" spans="1:7" ht="26.25" x14ac:dyDescent="0.25">
      <c r="A172" s="77" t="s">
        <v>129</v>
      </c>
      <c r="B172" s="78">
        <v>11498.94</v>
      </c>
      <c r="C172" s="78"/>
      <c r="D172" s="78"/>
      <c r="E172" s="78">
        <v>0</v>
      </c>
      <c r="F172" s="93"/>
      <c r="G172" s="94"/>
    </row>
    <row r="173" spans="1:7" ht="26.25" x14ac:dyDescent="0.25">
      <c r="A173" s="79" t="s">
        <v>130</v>
      </c>
      <c r="B173" s="80">
        <v>11498.94</v>
      </c>
      <c r="C173" s="80"/>
      <c r="D173" s="80"/>
      <c r="E173" s="80">
        <v>0</v>
      </c>
      <c r="F173" s="89"/>
      <c r="G173" s="90"/>
    </row>
    <row r="174" spans="1:7" ht="26.25" x14ac:dyDescent="0.25">
      <c r="A174" s="25" t="s">
        <v>131</v>
      </c>
      <c r="B174" s="26">
        <v>11498.94</v>
      </c>
      <c r="C174" s="26"/>
      <c r="D174" s="26"/>
      <c r="E174" s="26">
        <v>0</v>
      </c>
      <c r="F174" s="81"/>
      <c r="G174" s="82"/>
    </row>
    <row r="175" spans="1:7" ht="26.25" x14ac:dyDescent="0.25">
      <c r="A175" s="73" t="s">
        <v>183</v>
      </c>
      <c r="B175" s="74">
        <v>42284.46</v>
      </c>
      <c r="C175" s="74"/>
      <c r="D175" s="74"/>
      <c r="E175" s="74">
        <v>0</v>
      </c>
      <c r="F175" s="89"/>
      <c r="G175" s="90"/>
    </row>
    <row r="176" spans="1:7" x14ac:dyDescent="0.25">
      <c r="A176" s="25" t="s">
        <v>145</v>
      </c>
      <c r="B176" s="26">
        <v>42284.46</v>
      </c>
      <c r="C176" s="26"/>
      <c r="D176" s="26"/>
      <c r="E176" s="26">
        <v>0</v>
      </c>
      <c r="F176" s="81"/>
      <c r="G176" s="82"/>
    </row>
    <row r="177" spans="1:7" x14ac:dyDescent="0.25">
      <c r="A177" s="38" t="s">
        <v>152</v>
      </c>
      <c r="B177" s="39">
        <v>42284.46</v>
      </c>
      <c r="C177" s="39">
        <v>0</v>
      </c>
      <c r="D177" s="39">
        <v>0</v>
      </c>
      <c r="E177" s="39">
        <v>0</v>
      </c>
      <c r="F177" s="85"/>
      <c r="G177" s="86"/>
    </row>
    <row r="178" spans="1:7" x14ac:dyDescent="0.25">
      <c r="A178" s="75" t="s">
        <v>71</v>
      </c>
      <c r="B178" s="76">
        <v>42284.46</v>
      </c>
      <c r="C178" s="76"/>
      <c r="D178" s="76"/>
      <c r="E178" s="76">
        <v>0</v>
      </c>
      <c r="F178" s="91"/>
      <c r="G178" s="92"/>
    </row>
    <row r="179" spans="1:7" x14ac:dyDescent="0.25">
      <c r="A179" s="77" t="s">
        <v>79</v>
      </c>
      <c r="B179" s="78">
        <v>42284.46</v>
      </c>
      <c r="C179" s="78"/>
      <c r="D179" s="78"/>
      <c r="E179" s="78">
        <v>0</v>
      </c>
      <c r="F179" s="93"/>
      <c r="G179" s="94"/>
    </row>
    <row r="180" spans="1:7" ht="26.25" x14ac:dyDescent="0.25">
      <c r="A180" s="79" t="s">
        <v>80</v>
      </c>
      <c r="B180" s="80">
        <v>3981.6</v>
      </c>
      <c r="C180" s="80"/>
      <c r="D180" s="80"/>
      <c r="E180" s="80">
        <v>0</v>
      </c>
      <c r="F180" s="89"/>
      <c r="G180" s="90"/>
    </row>
    <row r="181" spans="1:7" ht="26.25" x14ac:dyDescent="0.25">
      <c r="A181" s="25" t="s">
        <v>83</v>
      </c>
      <c r="B181" s="26">
        <v>3981.6</v>
      </c>
      <c r="C181" s="26"/>
      <c r="D181" s="26"/>
      <c r="E181" s="26">
        <v>0</v>
      </c>
      <c r="F181" s="81"/>
      <c r="G181" s="82"/>
    </row>
    <row r="182" spans="1:7" ht="26.25" x14ac:dyDescent="0.25">
      <c r="A182" s="79" t="s">
        <v>102</v>
      </c>
      <c r="B182" s="80">
        <v>38302.86</v>
      </c>
      <c r="C182" s="80"/>
      <c r="D182" s="80"/>
      <c r="E182" s="80">
        <v>0</v>
      </c>
      <c r="F182" s="89"/>
      <c r="G182" s="90"/>
    </row>
    <row r="183" spans="1:7" ht="26.25" x14ac:dyDescent="0.25">
      <c r="A183" s="25" t="s">
        <v>103</v>
      </c>
      <c r="B183" s="26">
        <v>38302.86</v>
      </c>
      <c r="C183" s="26"/>
      <c r="D183" s="26"/>
      <c r="E183" s="26">
        <v>0</v>
      </c>
      <c r="F183" s="81"/>
      <c r="G183" s="82"/>
    </row>
    <row r="184" spans="1:7" ht="26.25" x14ac:dyDescent="0.25">
      <c r="A184" s="73" t="s">
        <v>184</v>
      </c>
      <c r="B184" s="74">
        <v>524.79</v>
      </c>
      <c r="C184" s="74">
        <v>6100</v>
      </c>
      <c r="D184" s="74">
        <v>6100</v>
      </c>
      <c r="E184" s="74">
        <v>524.79</v>
      </c>
      <c r="F184" s="89">
        <f t="shared" si="2"/>
        <v>100</v>
      </c>
      <c r="G184" s="90">
        <v>8.6</v>
      </c>
    </row>
    <row r="185" spans="1:7" x14ac:dyDescent="0.25">
      <c r="A185" s="25" t="s">
        <v>138</v>
      </c>
      <c r="B185" s="26">
        <v>524.79</v>
      </c>
      <c r="C185" s="26">
        <v>6100</v>
      </c>
      <c r="D185" s="26">
        <v>6100</v>
      </c>
      <c r="E185" s="26">
        <v>524.79</v>
      </c>
      <c r="F185" s="81">
        <f t="shared" si="2"/>
        <v>100</v>
      </c>
      <c r="G185" s="82">
        <v>8.6</v>
      </c>
    </row>
    <row r="186" spans="1:7" x14ac:dyDescent="0.25">
      <c r="A186" s="38" t="s">
        <v>139</v>
      </c>
      <c r="B186" s="39">
        <v>524.79</v>
      </c>
      <c r="C186" s="39">
        <v>6100</v>
      </c>
      <c r="D186" s="39">
        <v>6100</v>
      </c>
      <c r="E186" s="39">
        <v>524.79</v>
      </c>
      <c r="F186" s="85">
        <f t="shared" si="2"/>
        <v>100</v>
      </c>
      <c r="G186" s="86">
        <v>8.6</v>
      </c>
    </row>
    <row r="187" spans="1:7" x14ac:dyDescent="0.25">
      <c r="A187" s="75" t="s">
        <v>71</v>
      </c>
      <c r="B187" s="76">
        <v>524.79</v>
      </c>
      <c r="C187" s="76">
        <v>6100</v>
      </c>
      <c r="D187" s="76">
        <v>6100</v>
      </c>
      <c r="E187" s="76">
        <v>524.79</v>
      </c>
      <c r="F187" s="91">
        <f t="shared" si="2"/>
        <v>100</v>
      </c>
      <c r="G187" s="92">
        <v>8.6</v>
      </c>
    </row>
    <row r="188" spans="1:7" x14ac:dyDescent="0.25">
      <c r="A188" s="77" t="s">
        <v>79</v>
      </c>
      <c r="B188" s="78">
        <v>0</v>
      </c>
      <c r="C188" s="78">
        <v>1100</v>
      </c>
      <c r="D188" s="78">
        <v>1100</v>
      </c>
      <c r="E188" s="78">
        <v>0</v>
      </c>
      <c r="F188" s="93"/>
      <c r="G188" s="94"/>
    </row>
    <row r="189" spans="1:7" ht="26.25" x14ac:dyDescent="0.25">
      <c r="A189" s="79" t="s">
        <v>80</v>
      </c>
      <c r="B189" s="80">
        <v>0</v>
      </c>
      <c r="C189" s="80">
        <v>1100</v>
      </c>
      <c r="D189" s="80">
        <v>1100</v>
      </c>
      <c r="E189" s="80">
        <v>0</v>
      </c>
      <c r="F189" s="89"/>
      <c r="G189" s="90"/>
    </row>
    <row r="190" spans="1:7" ht="39" x14ac:dyDescent="0.25">
      <c r="A190" s="77" t="s">
        <v>113</v>
      </c>
      <c r="B190" s="78">
        <v>524.79</v>
      </c>
      <c r="C190" s="78">
        <v>5000</v>
      </c>
      <c r="D190" s="78">
        <v>5000</v>
      </c>
      <c r="E190" s="78">
        <v>524.79</v>
      </c>
      <c r="F190" s="93">
        <f t="shared" si="2"/>
        <v>100</v>
      </c>
      <c r="G190" s="94">
        <v>10.5</v>
      </c>
    </row>
    <row r="191" spans="1:7" ht="26.25" x14ac:dyDescent="0.25">
      <c r="A191" s="79" t="s">
        <v>114</v>
      </c>
      <c r="B191" s="80">
        <v>524.79</v>
      </c>
      <c r="C191" s="80">
        <v>5000</v>
      </c>
      <c r="D191" s="80">
        <v>5000</v>
      </c>
      <c r="E191" s="80">
        <v>524.79</v>
      </c>
      <c r="F191" s="89">
        <f t="shared" si="2"/>
        <v>100</v>
      </c>
      <c r="G191" s="90">
        <v>10.5</v>
      </c>
    </row>
    <row r="192" spans="1:7" ht="26.25" x14ac:dyDescent="0.25">
      <c r="A192" s="25" t="s">
        <v>115</v>
      </c>
      <c r="B192" s="26">
        <v>23.07</v>
      </c>
      <c r="C192" s="26"/>
      <c r="D192" s="26"/>
      <c r="E192" s="26">
        <v>23.07</v>
      </c>
      <c r="F192" s="81">
        <f t="shared" si="2"/>
        <v>100</v>
      </c>
      <c r="G192" s="82"/>
    </row>
    <row r="193" spans="1:7" ht="26.25" x14ac:dyDescent="0.25">
      <c r="A193" s="25" t="s">
        <v>116</v>
      </c>
      <c r="B193" s="26">
        <v>501.72</v>
      </c>
      <c r="C193" s="26"/>
      <c r="D193" s="26"/>
      <c r="E193" s="26">
        <v>501.72</v>
      </c>
      <c r="F193" s="81">
        <f t="shared" si="2"/>
        <v>100</v>
      </c>
      <c r="G193" s="82"/>
    </row>
    <row r="194" spans="1:7" x14ac:dyDescent="0.25">
      <c r="A194" s="73" t="s">
        <v>185</v>
      </c>
      <c r="B194" s="74">
        <v>0</v>
      </c>
      <c r="C194" s="74">
        <v>81201</v>
      </c>
      <c r="D194" s="74">
        <v>86451</v>
      </c>
      <c r="E194" s="74">
        <v>46988.56</v>
      </c>
      <c r="F194" s="89"/>
      <c r="G194" s="90">
        <v>54.35</v>
      </c>
    </row>
    <row r="195" spans="1:7" x14ac:dyDescent="0.25">
      <c r="A195" s="25" t="s">
        <v>145</v>
      </c>
      <c r="B195" s="26">
        <v>0</v>
      </c>
      <c r="C195" s="26">
        <v>81201</v>
      </c>
      <c r="D195" s="26">
        <v>86451</v>
      </c>
      <c r="E195" s="26">
        <v>46988.56</v>
      </c>
      <c r="F195" s="81"/>
      <c r="G195" s="82">
        <v>54.35</v>
      </c>
    </row>
    <row r="196" spans="1:7" x14ac:dyDescent="0.25">
      <c r="A196" s="38" t="s">
        <v>147</v>
      </c>
      <c r="B196" s="39">
        <v>0</v>
      </c>
      <c r="C196" s="39">
        <v>81201</v>
      </c>
      <c r="D196" s="39">
        <v>86451</v>
      </c>
      <c r="E196" s="39">
        <v>46988.56</v>
      </c>
      <c r="F196" s="85"/>
      <c r="G196" s="86">
        <v>54.35</v>
      </c>
    </row>
    <row r="197" spans="1:7" x14ac:dyDescent="0.25">
      <c r="A197" s="75" t="s">
        <v>71</v>
      </c>
      <c r="B197" s="76">
        <v>0</v>
      </c>
      <c r="C197" s="76">
        <v>81201</v>
      </c>
      <c r="D197" s="76">
        <v>86451</v>
      </c>
      <c r="E197" s="76">
        <v>46988.56</v>
      </c>
      <c r="F197" s="91"/>
      <c r="G197" s="92">
        <v>54.35</v>
      </c>
    </row>
    <row r="198" spans="1:7" x14ac:dyDescent="0.25">
      <c r="A198" s="77" t="s">
        <v>79</v>
      </c>
      <c r="B198" s="78">
        <v>0</v>
      </c>
      <c r="C198" s="78">
        <v>81201</v>
      </c>
      <c r="D198" s="78">
        <v>86451</v>
      </c>
      <c r="E198" s="78">
        <v>46988.56</v>
      </c>
      <c r="F198" s="93"/>
      <c r="G198" s="94">
        <v>54.35</v>
      </c>
    </row>
    <row r="199" spans="1:7" ht="26.25" x14ac:dyDescent="0.25">
      <c r="A199" s="79" t="s">
        <v>80</v>
      </c>
      <c r="B199" s="80">
        <v>0</v>
      </c>
      <c r="C199" s="80">
        <v>22000</v>
      </c>
      <c r="D199" s="80">
        <v>21500</v>
      </c>
      <c r="E199" s="80">
        <v>11584.73</v>
      </c>
      <c r="F199" s="89"/>
      <c r="G199" s="90">
        <v>53.88</v>
      </c>
    </row>
    <row r="200" spans="1:7" x14ac:dyDescent="0.25">
      <c r="A200" s="25" t="s">
        <v>81</v>
      </c>
      <c r="B200" s="26">
        <v>0</v>
      </c>
      <c r="C200" s="26"/>
      <c r="D200" s="26"/>
      <c r="E200" s="26">
        <v>130.5</v>
      </c>
      <c r="F200" s="81"/>
      <c r="G200" s="82"/>
    </row>
    <row r="201" spans="1:7" ht="26.25" x14ac:dyDescent="0.25">
      <c r="A201" s="25" t="s">
        <v>83</v>
      </c>
      <c r="B201" s="26">
        <v>0</v>
      </c>
      <c r="C201" s="26"/>
      <c r="D201" s="26"/>
      <c r="E201" s="26">
        <v>11454.23</v>
      </c>
      <c r="F201" s="81"/>
      <c r="G201" s="82"/>
    </row>
    <row r="202" spans="1:7" x14ac:dyDescent="0.25">
      <c r="A202" s="79" t="s">
        <v>92</v>
      </c>
      <c r="B202" s="80">
        <v>0</v>
      </c>
      <c r="C202" s="80">
        <v>6001</v>
      </c>
      <c r="D202" s="80">
        <v>10001</v>
      </c>
      <c r="E202" s="80">
        <v>0</v>
      </c>
      <c r="F202" s="89"/>
      <c r="G202" s="90"/>
    </row>
    <row r="203" spans="1:7" ht="26.25" x14ac:dyDescent="0.25">
      <c r="A203" s="79" t="s">
        <v>102</v>
      </c>
      <c r="B203" s="80">
        <v>0</v>
      </c>
      <c r="C203" s="80">
        <v>53200</v>
      </c>
      <c r="D203" s="80">
        <v>54950</v>
      </c>
      <c r="E203" s="80">
        <v>35403.83</v>
      </c>
      <c r="F203" s="89"/>
      <c r="G203" s="90">
        <v>64.430000000000007</v>
      </c>
    </row>
    <row r="204" spans="1:7" ht="26.25" x14ac:dyDescent="0.25">
      <c r="A204" s="25" t="s">
        <v>103</v>
      </c>
      <c r="B204" s="26">
        <v>0</v>
      </c>
      <c r="C204" s="26"/>
      <c r="D204" s="26"/>
      <c r="E204" s="26">
        <v>35403.83</v>
      </c>
      <c r="F204" s="81"/>
      <c r="G204" s="82"/>
    </row>
    <row r="205" spans="1:7" ht="26.25" x14ac:dyDescent="0.25">
      <c r="A205" s="71" t="s">
        <v>186</v>
      </c>
      <c r="B205" s="72">
        <v>661.95</v>
      </c>
      <c r="C205" s="72">
        <v>6000</v>
      </c>
      <c r="D205" s="72">
        <v>6000</v>
      </c>
      <c r="E205" s="72">
        <v>477.25</v>
      </c>
      <c r="F205" s="87">
        <f t="shared" ref="F205:F226" si="3">SUM(E205/B205*100)</f>
        <v>72.097590452451087</v>
      </c>
      <c r="G205" s="88">
        <v>7.95</v>
      </c>
    </row>
    <row r="206" spans="1:7" x14ac:dyDescent="0.25">
      <c r="A206" s="73" t="s">
        <v>187</v>
      </c>
      <c r="B206" s="74">
        <v>661.95</v>
      </c>
      <c r="C206" s="74">
        <v>6000</v>
      </c>
      <c r="D206" s="74">
        <v>6000</v>
      </c>
      <c r="E206" s="74">
        <v>477.25</v>
      </c>
      <c r="F206" s="89">
        <f t="shared" si="3"/>
        <v>72.097590452451087</v>
      </c>
      <c r="G206" s="90">
        <v>7.95</v>
      </c>
    </row>
    <row r="207" spans="1:7" x14ac:dyDescent="0.25">
      <c r="A207" s="25" t="s">
        <v>138</v>
      </c>
      <c r="B207" s="26">
        <v>661.95</v>
      </c>
      <c r="C207" s="26">
        <v>6000</v>
      </c>
      <c r="D207" s="26">
        <v>6000</v>
      </c>
      <c r="E207" s="26">
        <v>477.25</v>
      </c>
      <c r="F207" s="81">
        <f t="shared" si="3"/>
        <v>72.097590452451087</v>
      </c>
      <c r="G207" s="82">
        <v>7.95</v>
      </c>
    </row>
    <row r="208" spans="1:7" x14ac:dyDescent="0.25">
      <c r="A208" s="38" t="s">
        <v>139</v>
      </c>
      <c r="B208" s="39">
        <v>661.95</v>
      </c>
      <c r="C208" s="39">
        <v>6000</v>
      </c>
      <c r="D208" s="39">
        <v>6000</v>
      </c>
      <c r="E208" s="39">
        <v>477.25</v>
      </c>
      <c r="F208" s="85">
        <f t="shared" si="3"/>
        <v>72.097590452451087</v>
      </c>
      <c r="G208" s="86">
        <v>7.95</v>
      </c>
    </row>
    <row r="209" spans="1:7" x14ac:dyDescent="0.25">
      <c r="A209" s="75" t="s">
        <v>71</v>
      </c>
      <c r="B209" s="76">
        <v>661.95</v>
      </c>
      <c r="C209" s="76">
        <v>6000</v>
      </c>
      <c r="D209" s="76">
        <v>6000</v>
      </c>
      <c r="E209" s="76">
        <v>477.25</v>
      </c>
      <c r="F209" s="91">
        <f t="shared" si="3"/>
        <v>72.097590452451087</v>
      </c>
      <c r="G209" s="92">
        <v>7.95</v>
      </c>
    </row>
    <row r="210" spans="1:7" x14ac:dyDescent="0.25">
      <c r="A210" s="77" t="s">
        <v>79</v>
      </c>
      <c r="B210" s="78">
        <v>661.95</v>
      </c>
      <c r="C210" s="78">
        <v>6000</v>
      </c>
      <c r="D210" s="78">
        <v>6000</v>
      </c>
      <c r="E210" s="78">
        <v>477.25</v>
      </c>
      <c r="F210" s="93">
        <f t="shared" si="3"/>
        <v>72.097590452451087</v>
      </c>
      <c r="G210" s="94">
        <v>7.95</v>
      </c>
    </row>
    <row r="211" spans="1:7" ht="26.25" x14ac:dyDescent="0.25">
      <c r="A211" s="79" t="s">
        <v>85</v>
      </c>
      <c r="B211" s="80">
        <v>105</v>
      </c>
      <c r="C211" s="80">
        <v>3500</v>
      </c>
      <c r="D211" s="80">
        <v>3500</v>
      </c>
      <c r="E211" s="80">
        <v>0</v>
      </c>
      <c r="F211" s="89">
        <f t="shared" si="3"/>
        <v>0</v>
      </c>
      <c r="G211" s="90"/>
    </row>
    <row r="212" spans="1:7" x14ac:dyDescent="0.25">
      <c r="A212" s="25" t="s">
        <v>87</v>
      </c>
      <c r="B212" s="26">
        <v>105</v>
      </c>
      <c r="C212" s="26"/>
      <c r="D212" s="26"/>
      <c r="E212" s="26">
        <v>0</v>
      </c>
      <c r="F212" s="81">
        <f t="shared" si="3"/>
        <v>0</v>
      </c>
      <c r="G212" s="82"/>
    </row>
    <row r="213" spans="1:7" x14ac:dyDescent="0.25">
      <c r="A213" s="79" t="s">
        <v>92</v>
      </c>
      <c r="B213" s="80">
        <v>556.95000000000005</v>
      </c>
      <c r="C213" s="80">
        <v>2500</v>
      </c>
      <c r="D213" s="80">
        <v>2500</v>
      </c>
      <c r="E213" s="80">
        <v>477.25</v>
      </c>
      <c r="F213" s="89">
        <f t="shared" si="3"/>
        <v>85.689918305054306</v>
      </c>
      <c r="G213" s="90">
        <v>19.09</v>
      </c>
    </row>
    <row r="214" spans="1:7" x14ac:dyDescent="0.25">
      <c r="A214" s="25" t="s">
        <v>99</v>
      </c>
      <c r="B214" s="26">
        <v>556.95000000000005</v>
      </c>
      <c r="C214" s="26"/>
      <c r="D214" s="26"/>
      <c r="E214" s="26">
        <v>477.25</v>
      </c>
      <c r="F214" s="81">
        <f t="shared" si="3"/>
        <v>85.689918305054306</v>
      </c>
      <c r="G214" s="82"/>
    </row>
    <row r="215" spans="1:7" x14ac:dyDescent="0.25">
      <c r="A215" s="25" t="s">
        <v>188</v>
      </c>
      <c r="B215" s="26">
        <v>918117.04</v>
      </c>
      <c r="C215" s="26">
        <v>1800000</v>
      </c>
      <c r="D215" s="26">
        <v>1807000</v>
      </c>
      <c r="E215" s="26">
        <v>858421.7</v>
      </c>
      <c r="F215" s="81">
        <f t="shared" si="3"/>
        <v>93.498068612254485</v>
      </c>
      <c r="G215" s="82">
        <v>47.51</v>
      </c>
    </row>
    <row r="216" spans="1:7" x14ac:dyDescent="0.25">
      <c r="A216" s="73" t="s">
        <v>189</v>
      </c>
      <c r="B216" s="74">
        <v>918117.04</v>
      </c>
      <c r="C216" s="74">
        <v>1800000</v>
      </c>
      <c r="D216" s="74">
        <v>1807000</v>
      </c>
      <c r="E216" s="74">
        <v>858421.7</v>
      </c>
      <c r="F216" s="89">
        <f t="shared" si="3"/>
        <v>93.498068612254485</v>
      </c>
      <c r="G216" s="90">
        <v>47.51</v>
      </c>
    </row>
    <row r="217" spans="1:7" x14ac:dyDescent="0.25">
      <c r="A217" s="25" t="s">
        <v>145</v>
      </c>
      <c r="B217" s="26">
        <v>918117.04</v>
      </c>
      <c r="C217" s="26">
        <v>1800000</v>
      </c>
      <c r="D217" s="26">
        <v>1807000</v>
      </c>
      <c r="E217" s="26">
        <v>858421.7</v>
      </c>
      <c r="F217" s="81">
        <f t="shared" si="3"/>
        <v>93.498068612254485</v>
      </c>
      <c r="G217" s="82">
        <v>47.51</v>
      </c>
    </row>
    <row r="218" spans="1:7" x14ac:dyDescent="0.25">
      <c r="A218" s="38" t="s">
        <v>146</v>
      </c>
      <c r="B218" s="39">
        <v>918117.04</v>
      </c>
      <c r="C218" s="39">
        <v>1800000</v>
      </c>
      <c r="D218" s="39">
        <v>1807000</v>
      </c>
      <c r="E218" s="39">
        <v>858421.7</v>
      </c>
      <c r="F218" s="85">
        <f t="shared" si="3"/>
        <v>93.498068612254485</v>
      </c>
      <c r="G218" s="86">
        <v>47.51</v>
      </c>
    </row>
    <row r="219" spans="1:7" x14ac:dyDescent="0.25">
      <c r="A219" s="75" t="s">
        <v>71</v>
      </c>
      <c r="B219" s="76">
        <v>918117.04</v>
      </c>
      <c r="C219" s="76">
        <v>1800000</v>
      </c>
      <c r="D219" s="76">
        <v>1807000</v>
      </c>
      <c r="E219" s="76">
        <v>858421.7</v>
      </c>
      <c r="F219" s="91">
        <f t="shared" si="3"/>
        <v>93.498068612254485</v>
      </c>
      <c r="G219" s="92">
        <v>47.51</v>
      </c>
    </row>
    <row r="220" spans="1:7" x14ac:dyDescent="0.25">
      <c r="A220" s="77" t="s">
        <v>72</v>
      </c>
      <c r="B220" s="78">
        <v>918117.04</v>
      </c>
      <c r="C220" s="78">
        <v>1800000</v>
      </c>
      <c r="D220" s="78">
        <v>1807000</v>
      </c>
      <c r="E220" s="78">
        <v>858421.7</v>
      </c>
      <c r="F220" s="93">
        <f t="shared" si="3"/>
        <v>93.498068612254485</v>
      </c>
      <c r="G220" s="94">
        <v>47.51</v>
      </c>
    </row>
    <row r="221" spans="1:7" x14ac:dyDescent="0.25">
      <c r="A221" s="79" t="s">
        <v>73</v>
      </c>
      <c r="B221" s="80">
        <v>769122.23</v>
      </c>
      <c r="C221" s="80">
        <v>1500000</v>
      </c>
      <c r="D221" s="80">
        <v>1505000</v>
      </c>
      <c r="E221" s="80">
        <v>717112.94</v>
      </c>
      <c r="F221" s="89">
        <f t="shared" si="3"/>
        <v>93.237838152201107</v>
      </c>
      <c r="G221" s="90">
        <v>47.65</v>
      </c>
    </row>
    <row r="222" spans="1:7" x14ac:dyDescent="0.25">
      <c r="A222" s="25" t="s">
        <v>74</v>
      </c>
      <c r="B222" s="26">
        <v>769122.23</v>
      </c>
      <c r="C222" s="26"/>
      <c r="D222" s="26"/>
      <c r="E222" s="26">
        <v>717112.94</v>
      </c>
      <c r="F222" s="81">
        <f t="shared" si="3"/>
        <v>93.237838152201107</v>
      </c>
      <c r="G222" s="82"/>
    </row>
    <row r="223" spans="1:7" x14ac:dyDescent="0.25">
      <c r="A223" s="79" t="s">
        <v>75</v>
      </c>
      <c r="B223" s="80">
        <v>22089.73</v>
      </c>
      <c r="C223" s="80">
        <v>50000</v>
      </c>
      <c r="D223" s="80">
        <v>52000</v>
      </c>
      <c r="E223" s="80">
        <v>22985.06</v>
      </c>
      <c r="F223" s="89">
        <f t="shared" si="3"/>
        <v>104.05315049120112</v>
      </c>
      <c r="G223" s="90">
        <v>44.2</v>
      </c>
    </row>
    <row r="224" spans="1:7" x14ac:dyDescent="0.25">
      <c r="A224" s="25" t="s">
        <v>76</v>
      </c>
      <c r="B224" s="26">
        <v>22089.73</v>
      </c>
      <c r="C224" s="26"/>
      <c r="D224" s="26"/>
      <c r="E224" s="26">
        <v>22985.06</v>
      </c>
      <c r="F224" s="81">
        <f t="shared" si="3"/>
        <v>104.05315049120112</v>
      </c>
      <c r="G224" s="82"/>
    </row>
    <row r="225" spans="1:7" x14ac:dyDescent="0.25">
      <c r="A225" s="79" t="s">
        <v>77</v>
      </c>
      <c r="B225" s="80">
        <v>126905.08</v>
      </c>
      <c r="C225" s="80">
        <v>250000</v>
      </c>
      <c r="D225" s="80">
        <v>250000</v>
      </c>
      <c r="E225" s="80">
        <v>118323.7</v>
      </c>
      <c r="F225" s="89">
        <f t="shared" si="3"/>
        <v>93.237953910119273</v>
      </c>
      <c r="G225" s="90">
        <v>47.33</v>
      </c>
    </row>
    <row r="226" spans="1:7" ht="26.25" x14ac:dyDescent="0.25">
      <c r="A226" s="25" t="s">
        <v>78</v>
      </c>
      <c r="B226" s="26">
        <v>126905.08</v>
      </c>
      <c r="C226" s="26"/>
      <c r="D226" s="26"/>
      <c r="E226" s="26">
        <v>118323.7</v>
      </c>
      <c r="F226" s="81">
        <f t="shared" si="3"/>
        <v>93.237953910119273</v>
      </c>
      <c r="G226" s="82"/>
    </row>
  </sheetData>
  <pageMargins left="0.43307086614173229" right="3.937007874015748E-2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OPĆI DIO SAŽETAK</vt:lpstr>
      <vt:lpstr>PR I RA PO EKONOM KLAS</vt:lpstr>
      <vt:lpstr>PR I RA PO IZVORU</vt:lpstr>
      <vt:lpstr>RA PO FUNKC KLAS</vt:lpstr>
      <vt:lpstr>RAČUN FINANC PO IZVORU</vt:lpstr>
      <vt:lpstr>RAČUN FINANC PO EKONOM KLAS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Suhin</dc:creator>
  <cp:lastModifiedBy>Ana Suhin</cp:lastModifiedBy>
  <cp:lastPrinted>2026-07-22T09:09:56Z</cp:lastPrinted>
  <dcterms:created xsi:type="dcterms:W3CDTF">2026-07-16T10:13:22Z</dcterms:created>
  <dcterms:modified xsi:type="dcterms:W3CDTF">2026-07-22T09:11:58Z</dcterms:modified>
</cp:coreProperties>
</file>