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čunovodstvo\Desktop\FINANCIJE 2025\IZVRŠENJE 1.1. DO 31.12.2025\"/>
    </mc:Choice>
  </mc:AlternateContent>
  <xr:revisionPtr revIDLastSave="0" documentId="13_ncr:1_{D35E266C-08AA-4F5C-BB41-57DE1BFEF03E}" xr6:coauthVersionLast="47" xr6:coauthVersionMax="47" xr10:uidLastSave="{00000000-0000-0000-0000-000000000000}"/>
  <bookViews>
    <workbookView xWindow="-120" yWindow="-120" windowWidth="29040" windowHeight="15840" tabRatio="885" xr2:uid="{A911CAAC-0395-4D96-ADB1-34D26D4D9091}"/>
  </bookViews>
  <sheets>
    <sheet name="OPĆI DIO SAŽETAK" sheetId="1" r:id="rId1"/>
    <sheet name="RAČUN PR I RA EKONOM KLAS" sheetId="2" r:id="rId2"/>
    <sheet name="RAČUN PR I RA PO IZVOR" sheetId="3" r:id="rId3"/>
    <sheet name="RASHODI PO FUNKCIJ KLAS" sheetId="4" r:id="rId4"/>
    <sheet name="RAČUN FINANC PO EKONOM KLAS" sheetId="7" r:id="rId5"/>
    <sheet name="RAČUN FINANC PO IZVOR" sheetId="5" r:id="rId6"/>
    <sheet name="POSEBNI DIO 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" i="3" l="1"/>
  <c r="H11" i="1"/>
  <c r="H12" i="1"/>
  <c r="H13" i="1"/>
  <c r="H14" i="1"/>
  <c r="H15" i="1"/>
  <c r="H20" i="1"/>
  <c r="G11" i="1"/>
  <c r="G12" i="1"/>
  <c r="G13" i="1"/>
  <c r="G14" i="1"/>
  <c r="G15" i="1"/>
  <c r="G20" i="1"/>
  <c r="H9" i="1"/>
  <c r="G9" i="1"/>
  <c r="F15" i="1"/>
  <c r="C15" i="1"/>
  <c r="D15" i="1"/>
  <c r="E15" i="1"/>
  <c r="C14" i="1"/>
  <c r="D14" i="1"/>
  <c r="E14" i="1"/>
  <c r="F14" i="1"/>
  <c r="C11" i="1"/>
  <c r="D11" i="1"/>
  <c r="E11" i="1"/>
  <c r="F11" i="1"/>
  <c r="B15" i="1"/>
  <c r="B14" i="1"/>
  <c r="B11" i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6" i="4"/>
  <c r="G109" i="4"/>
  <c r="G110" i="4"/>
  <c r="G111" i="4"/>
  <c r="G112" i="4"/>
  <c r="G113" i="4"/>
  <c r="G7" i="4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2" i="2"/>
  <c r="G105" i="2"/>
  <c r="G106" i="2"/>
  <c r="G107" i="2"/>
  <c r="G108" i="2"/>
  <c r="G109" i="2"/>
  <c r="G43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8" i="2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5" i="3"/>
  <c r="G26" i="3"/>
  <c r="G27" i="3"/>
  <c r="G28" i="3"/>
  <c r="G29" i="3"/>
  <c r="G30" i="3"/>
  <c r="G31" i="3"/>
  <c r="G35" i="3"/>
  <c r="G36" i="3"/>
  <c r="G37" i="3"/>
  <c r="G38" i="3"/>
  <c r="G39" i="3"/>
  <c r="G40" i="3"/>
  <c r="G41" i="3"/>
  <c r="G45" i="3"/>
  <c r="G46" i="3"/>
  <c r="G47" i="3"/>
  <c r="G48" i="3"/>
  <c r="G49" i="3"/>
  <c r="G50" i="3"/>
  <c r="G52" i="3"/>
  <c r="G53" i="3"/>
  <c r="G54" i="3"/>
  <c r="G55" i="3"/>
  <c r="G56" i="3"/>
  <c r="G57" i="3"/>
  <c r="G58" i="3"/>
  <c r="G59" i="3"/>
  <c r="G60" i="3"/>
  <c r="G61" i="3"/>
  <c r="G62" i="3"/>
  <c r="G66" i="3"/>
  <c r="G67" i="3"/>
  <c r="G68" i="3"/>
  <c r="G69" i="3"/>
  <c r="G70" i="3"/>
  <c r="G74" i="3"/>
  <c r="G75" i="3"/>
  <c r="G76" i="3"/>
  <c r="G77" i="3"/>
  <c r="G78" i="3"/>
  <c r="G79" i="3"/>
  <c r="G83" i="3"/>
  <c r="G84" i="3"/>
  <c r="G88" i="3"/>
  <c r="G89" i="3"/>
  <c r="G90" i="3"/>
  <c r="G91" i="3"/>
  <c r="B8" i="3"/>
  <c r="G8" i="3" s="1"/>
  <c r="B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1" i="3"/>
  <c r="G142" i="3"/>
  <c r="G143" i="3"/>
  <c r="G144" i="3"/>
  <c r="G145" i="3"/>
  <c r="G146" i="3"/>
  <c r="G147" i="3"/>
  <c r="G148" i="3"/>
  <c r="G150" i="3"/>
  <c r="G151" i="3"/>
  <c r="G152" i="3"/>
  <c r="G153" i="3"/>
  <c r="G154" i="3"/>
  <c r="G155" i="3"/>
  <c r="G156" i="3"/>
  <c r="G157" i="3"/>
  <c r="G159" i="3"/>
  <c r="G162" i="3"/>
  <c r="G163" i="3"/>
  <c r="G164" i="3"/>
  <c r="G165" i="3"/>
  <c r="G166" i="3"/>
  <c r="G167" i="3"/>
  <c r="G168" i="3"/>
  <c r="G171" i="3"/>
  <c r="G174" i="3"/>
  <c r="G175" i="3"/>
  <c r="G179" i="3"/>
  <c r="G180" i="3"/>
  <c r="G181" i="3"/>
  <c r="G182" i="3"/>
  <c r="G183" i="3"/>
  <c r="G184" i="3"/>
  <c r="G185" i="3"/>
  <c r="G186" i="3"/>
  <c r="G187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6" i="3"/>
  <c r="G277" i="3"/>
  <c r="G278" i="3"/>
  <c r="G279" i="3"/>
  <c r="G280" i="3"/>
  <c r="G281" i="3"/>
  <c r="G282" i="3"/>
  <c r="G283" i="3"/>
  <c r="G284" i="3"/>
  <c r="G285" i="3"/>
  <c r="G286" i="3"/>
  <c r="G288" i="3"/>
  <c r="G289" i="3"/>
  <c r="G290" i="3"/>
  <c r="G291" i="3"/>
  <c r="G292" i="3"/>
  <c r="G294" i="3"/>
  <c r="G295" i="3"/>
  <c r="G296" i="3"/>
  <c r="G297" i="3"/>
  <c r="G298" i="3"/>
  <c r="G299" i="3"/>
  <c r="G300" i="3"/>
  <c r="G301" i="3"/>
  <c r="G303" i="3"/>
  <c r="G312" i="3"/>
  <c r="G316" i="3"/>
  <c r="G317" i="3"/>
  <c r="G318" i="3"/>
  <c r="G319" i="3"/>
  <c r="G100" i="3" l="1"/>
  <c r="G101" i="3"/>
</calcChain>
</file>

<file path=xl/sharedStrings.xml><?xml version="1.0" encoding="utf-8"?>
<sst xmlns="http://schemas.openxmlformats.org/spreadsheetml/2006/main" count="998" uniqueCount="244">
  <si>
    <t>Oznaka</t>
  </si>
  <si>
    <t>SVEUKUPNO</t>
  </si>
  <si>
    <t>Izvor: 11 Opći prihodi i primici</t>
  </si>
  <si>
    <t>3 Rashodi poslovanja</t>
  </si>
  <si>
    <t>32 Materijalni rashodi</t>
  </si>
  <si>
    <t>321 Naknade troškova zaposlenima</t>
  </si>
  <si>
    <t>322 Rashodi za materijal i energiju</t>
  </si>
  <si>
    <t>3222 Materijal i sirovine</t>
  </si>
  <si>
    <t>3225 Sitni inventar i auto gume</t>
  </si>
  <si>
    <t>323 Rashodi za usluge</t>
  </si>
  <si>
    <t>3237 Intelektualne i osobne usluge</t>
  </si>
  <si>
    <t>329 Ostali nespomenuti rashodi poslovanja</t>
  </si>
  <si>
    <t>3293 Reprezentacija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</si>
  <si>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</si>
  <si>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</si>
  <si>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</si>
  <si>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</si>
  <si>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4 Rashodi za nabavu nefinancijske imovine</t>
  </si>
  <si>
    <t>42 Rashodi za nabavu proizvedene dugotrajne imovine</t>
  </si>
  <si>
    <t>424 Knjige, umjetnička djela i ostale izložbene vrijednosti</t>
  </si>
  <si>
    <t>4241 Knjige</t>
  </si>
  <si>
    <t>Izvor: 1110 OPĆI PRIHODI I PRIMICI KORISNICI</t>
  </si>
  <si>
    <t>34 Financijski rashodi</t>
  </si>
  <si>
    <t>343 Ostali financijski rashodi</t>
  </si>
  <si>
    <t>3431 Bankarske usluge i usluge platnog prometa</t>
  </si>
  <si>
    <t>3433 Zatezne kamate</t>
  </si>
  <si>
    <t>Izvor: 31 Vlastiti prihodi</t>
  </si>
  <si>
    <t>31 Rashodi za zaposlene</t>
  </si>
  <si>
    <t>312 Ostali rashodi za zaposlene</t>
  </si>
  <si>
    <t>3211 Službena putovanja</t>
  </si>
  <si>
    <t>3213 Stručno usavršavanje zaposlenika</t>
  </si>
  <si>
    <t>3214 Ostale naknade troškova zaposlenima</t>
  </si>
  <si>
    <t>3221 Uredski materijal i ostali materijalni rashodi</t>
  </si>
  <si>
    <t>3223 Energija</t>
  </si>
  <si>
    <t>3231 Usluge telefona, pošte i prijevoza</t>
  </si>
  <si>
    <t>3233 Usluge promidžbe i informiranja</t>
  </si>
  <si>
    <t>3234 Komunalne usluge</t>
  </si>
  <si>
    <t>3235 Zakupnine i najamnine</t>
  </si>
  <si>
    <t>3294 Članarine</t>
  </si>
  <si>
    <t>3295 Pristojbe i naknade</t>
  </si>
  <si>
    <t>3299 Ostali nespomenuti rashodi poslovanja</t>
  </si>
  <si>
    <t>422 Postrojenja i oprema</t>
  </si>
  <si>
    <t>4223 Oprema za održavanje i zaštitu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</si>
  <si>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</si>
  <si>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</si>
  <si>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</si>
  <si>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</si>
  <si>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45 Rashodi za dodatna ulaganja na nefinancijskoj imovini</t>
  </si>
  <si>
    <t>451 Dodatna ulaganja na građevinskim objektima</t>
  </si>
  <si>
    <t>4511 Dodatna ulaganja na građevinskim objektima</t>
  </si>
  <si>
    <t>Izvor: 432 PRIHODI ZA POSEBNE NAMJENE - korisnici</t>
  </si>
  <si>
    <t>Izvor: 50 Pomoći</t>
  </si>
  <si>
    <t>3212 Naknade za prijevoz, za rad na terenu i odvojeni život</t>
  </si>
  <si>
    <t>3224 Materijal i dijelovi za tekuće i investicijsko održavanje</t>
  </si>
  <si>
    <t>3227 Službena, radna i zaštitna odjeća i obuća</t>
  </si>
  <si>
    <t>3232 Usluge tekućeg i investicijskog održavanja</t>
  </si>
  <si>
    <t>3236 Zdravstvene i veterinarske usluge</t>
  </si>
  <si>
    <t>3238 Računalne usluge</t>
  </si>
  <si>
    <t>3239 Ostale usluge</t>
  </si>
  <si>
    <t>3292 Premije osiguranja</t>
  </si>
  <si>
    <t>4221 Uredska oprema i namještaj</t>
  </si>
  <si>
    <t>Izvor: 50115 Pomoći iz državnog proračuna kroz opće prihode i primitke - plaće OŠ i SŠ</t>
  </si>
  <si>
    <t>311 Plaće (Bruto)</t>
  </si>
  <si>
    <t>3111 Plaće za redovan rad</t>
  </si>
  <si>
    <t>3121 Ostali rashodi za zaposlene</t>
  </si>
  <si>
    <t>313 Doprinosi na plaće</t>
  </si>
  <si>
    <t>3132 Doprinosi za obvezno zdravstveno osiguranje</t>
  </si>
  <si>
    <t>Izvor: 503 POMOĆI IZ NENADLEŽNIH PRORAČUNA - KORISNICI</t>
  </si>
  <si>
    <t>38 Ostali rashodi</t>
  </si>
  <si>
    <t>381 Tekuće donacije</t>
  </si>
  <si>
    <t>3812 Tekuće donacije u naravi</t>
  </si>
  <si>
    <t>Izvor: 56 Fondovi EU-a</t>
  </si>
  <si>
    <t>324 Naknade troškova osobama izvan radnog odnosa</t>
  </si>
  <si>
    <t>3241 Naknade troškova osobama izvan radnog odnosa</t>
  </si>
  <si>
    <t>Izvor: 611 Donacije</t>
  </si>
  <si>
    <t>Izvor: 711 Prihodi od nefinancijske imovine i nadoknade štete s osnova osiguranja</t>
  </si>
  <si>
    <t>RASHODI</t>
  </si>
  <si>
    <t>1 OPĆI PRIHODI I PRIMICI</t>
  </si>
  <si>
    <t>Izvor: 111 Porezni i ostali prihodi</t>
  </si>
  <si>
    <t>3 VLASTITI PRIHODI</t>
  </si>
  <si>
    <t>4 Prihodi za posebne namjene</t>
  </si>
  <si>
    <t>Izvor: 43 Ostali prihodi za posebne namjene</t>
  </si>
  <si>
    <t>5 POMOĆI</t>
  </si>
  <si>
    <t>3133 Doprinosi za obvezno osiguranje u slučaju nezaposlenosti</t>
  </si>
  <si>
    <t>3296 troškovi sudskih postupaka</t>
  </si>
  <si>
    <t>6 DONACIJE</t>
  </si>
  <si>
    <t>7 Prihodi od nefin. imovine i nadoknade štete s osnova osig.</t>
  </si>
  <si>
    <t>6 Prihodi poslovanja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</si>
  <si>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</si>
  <si>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</si>
  <si>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</si>
  <si>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</si>
  <si>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64 Prihodi od imovine</t>
  </si>
  <si>
    <t>641 Prihodi od financijske imovine</t>
  </si>
  <si>
    <t>6413 Kamate na oročena sredstva i depozite po viđenju</t>
  </si>
  <si>
    <t>9 Vlastiti izvori</t>
  </si>
  <si>
    <t>92 Rezultat poslovanja</t>
  </si>
  <si>
    <t>922 REZULTAT-VIŠAK/MANJAK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</si>
  <si>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</si>
  <si>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</si>
  <si>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</si>
  <si>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</si>
  <si>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65 Prihodi od upravnih i administrativnih pristojbi, pristojbi po posebnim propisima i naknada</t>
  </si>
  <si>
    <t>652 Prihodi po posebnim propisima</t>
  </si>
  <si>
    <t>6526 Ostali nespomenuti prihodi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</si>
  <si>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</si>
  <si>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</si>
  <si>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</si>
  <si>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</si>
  <si>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</si>
  <si>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iz državnog proračuna temeljem prijenosa EU sredstava</t>
  </si>
  <si>
    <t>663 Donacije od pravnih i fizičkih osoba izvan općeg proračuna i povrat donacija po protestiranim jamstvima</t>
  </si>
  <si>
    <t>6631 Tekuće donacije</t>
  </si>
  <si>
    <t>PRIHODI</t>
  </si>
  <si>
    <t>Ostvarenje 2025.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</si>
  <si>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</si>
  <si>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</si>
  <si>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</si>
  <si>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</si>
  <si>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OPĆI DIO</t>
  </si>
  <si>
    <t>A) RAČUN PRIHODA I RASHODA</t>
  </si>
  <si>
    <t>A1) PRIHODI I RASHODI PREMA EKONOMSKOJ KLASIFIKACIJI</t>
  </si>
  <si>
    <t>A2) PRIHODI I RASHODI PREMA IZVORIMA FINANCIRANJA</t>
  </si>
  <si>
    <t>A3) RASHODI PREMA FUNKCIJSKOJ KLASIFIKACIJI</t>
  </si>
  <si>
    <t>B) RAČUN FINANCIRANJA</t>
  </si>
  <si>
    <t xml:space="preserve">B1) RAČUN FINANCIRANJA PREMA EKONOMSKOJ KLASIFIKACIJI </t>
  </si>
  <si>
    <t>B2) RAČUN FINANCIRANJA PREMA IZVORIMA FINANCIRANJA</t>
  </si>
  <si>
    <t>II. POSEBNI DIO</t>
  </si>
  <si>
    <t xml:space="preserve">"Na temelju članka 37. Statuta Mješovite industrijsko-obrtnička škole Školski odbor na
sjednici 13. 3. 2026. godine donosi
PRIJEDLOG IZVRŠENJA FINANCIJSKOG PLANA ZA 2025. GODINU:"	</t>
  </si>
  <si>
    <t>Razred</t>
  </si>
  <si>
    <t>Skupina</t>
  </si>
  <si>
    <t>Izvor</t>
  </si>
  <si>
    <t>Naziv</t>
  </si>
  <si>
    <t>Primici od financijske imovine i zaduživanja</t>
  </si>
  <si>
    <t>Primici od zaduživanja</t>
  </si>
  <si>
    <t>SVEUKUPNO PIRMICI</t>
  </si>
  <si>
    <t>Namjenski primici od zaduživanja</t>
  </si>
  <si>
    <t>Izdaci za financijsku imovinu i otplate zajmova</t>
  </si>
  <si>
    <t>Izdaci za otplatu glavnice primljenih kredita i zajmova</t>
  </si>
  <si>
    <t>SVEUKUPNO IZDACI</t>
  </si>
  <si>
    <t>NETO FINANCIRANJE</t>
  </si>
  <si>
    <t>RAZRED</t>
  </si>
  <si>
    <t>SKUPINA</t>
  </si>
  <si>
    <t>SVEUKUPNO PRIMICI</t>
  </si>
  <si>
    <t>Otplata glavnice primljenih kredita i zajmova od međunarodnih organizacija, institucija i tijela EU te inozemnih vlada</t>
  </si>
  <si>
    <t>844</t>
  </si>
  <si>
    <t>Primljeni krediti i zajmovi od kreditnih i ostalih financijskih institucija izvan javnog sektora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</si>
  <si>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</si>
  <si>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</si>
  <si>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</si>
  <si>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Primljeni krediti od inozemnih kreditnih institucija</t>
  </si>
  <si>
    <t>Primljeni zajmovi od inozemnih osiguravajućih društava</t>
  </si>
  <si>
    <t>Primljeni zajmovi od ostalih inozemnih financijskih institucija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</si>
  <si>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</si>
  <si>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</si>
  <si>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</si>
  <si>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5444</t>
  </si>
  <si>
    <t>Otplata glavnice primljenih zajmova od tuzemnih osiguravajućih društava izvan javnog sektora</t>
  </si>
  <si>
    <t>5445</t>
  </si>
  <si>
    <t>Otplata glavnice primljenih zajmova od ostalih tuzemnih financijskih institucija izvan javnog sektora</t>
  </si>
  <si>
    <t>5446</t>
  </si>
  <si>
    <t>Otplata glavnice primljenih kredita od inozemnih kreditnih institucija</t>
  </si>
  <si>
    <t>5447</t>
  </si>
  <si>
    <t>Otplata glavnice primljenih zajmova od inozemnih osiguravajućih društava</t>
  </si>
  <si>
    <t>5448</t>
  </si>
  <si>
    <t>Otplata glavnice primljenih zajmova od ostalih inozemnih financijskih institucija</t>
  </si>
  <si>
    <t>PODSKUPINA</t>
  </si>
  <si>
    <t>ODJELJAK</t>
  </si>
  <si>
    <t>OSTVARENJE 2024.</t>
  </si>
  <si>
    <t xml:space="preserve">PLAN 2025. </t>
  </si>
  <si>
    <t>1. REBALANS</t>
  </si>
  <si>
    <t>2. REBALANS</t>
  </si>
  <si>
    <t xml:space="preserve">OSTVARENJE 2025. </t>
  </si>
  <si>
    <t>Podskupina</t>
  </si>
  <si>
    <t>Odjeljak</t>
  </si>
  <si>
    <t>12</t>
  </si>
  <si>
    <t>13</t>
  </si>
  <si>
    <t>Indeks 6/5*100</t>
  </si>
  <si>
    <t>Indeks 6/2*100</t>
  </si>
  <si>
    <t>Ostvarenje 2024.</t>
  </si>
  <si>
    <t>Plan 2025.</t>
  </si>
  <si>
    <t xml:space="preserve">I. Rebalans 2025. </t>
  </si>
  <si>
    <t>II. Rebalans 2025.</t>
  </si>
  <si>
    <t>indeks 10/9*100</t>
  </si>
  <si>
    <t>indeks 10/6*100</t>
  </si>
  <si>
    <t>indeks 11/10*100</t>
  </si>
  <si>
    <t>indeks 11/7*100</t>
  </si>
  <si>
    <t>0 Javnost</t>
  </si>
  <si>
    <t>09 OBRAZOVANJE</t>
  </si>
  <si>
    <t>Funk. kl.: 0922 Više srednjoškolsko obrazovanje</t>
  </si>
  <si>
    <t>Funk. kl.: 0960 Dodatne usluge u obrazovanju</t>
  </si>
  <si>
    <t>RAZDJEL: 003 Upravni odjel za društvene djelatnosti</t>
  </si>
  <si>
    <t>GLAVA: 003-25 MIOŠ KARLOVAC</t>
  </si>
  <si>
    <t>123 Zakonski standard javnih ustanova SŠ</t>
  </si>
  <si>
    <t>A100037 Odgojnoobrazovno, administrativno i tehničko osoblje</t>
  </si>
  <si>
    <t>092 Srednjoškolsko obrazovanje</t>
  </si>
  <si>
    <t>A100037A Odgojnoobrazovno, administrativno i tehničko osoblje - POSEBNI DIO</t>
  </si>
  <si>
    <t>A100038 Operativni plan TIO - SŠ</t>
  </si>
  <si>
    <t>K100004 Nefinancijska imovina i investicijsko održavanje SŠ</t>
  </si>
  <si>
    <t>125 Program javnih potreba iznad standarda - vlastiti prihodi</t>
  </si>
  <si>
    <t>A100042 Javne potrebe iznad standarda-vlastiti prihodi</t>
  </si>
  <si>
    <t>096 Dodatne usluge u obrazovanju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</si>
  <si>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</si>
  <si>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</si>
  <si>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</si>
  <si>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</si>
  <si>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</si>
  <si>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</si>
  <si>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</si>
  <si>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A100166A Prihod od financijske imovine - korisnici</t>
  </si>
  <si>
    <t>A100218 Financiranje deficitarnih zanimanja</t>
  </si>
  <si>
    <t>157 Javne potrebe iznad zakonskog standarda u školstvu - ostali korisnici</t>
  </si>
  <si>
    <t>A100208 KARADAR</t>
  </si>
  <si>
    <t>201 MZOM- Plaće SŠ</t>
  </si>
  <si>
    <t>A200201 MZOM- Plaće SŠ</t>
  </si>
  <si>
    <t>Ind 5/4*100</t>
  </si>
  <si>
    <t>I. OPĆI DIO</t>
  </si>
  <si>
    <t>A. SAŽETAK RAČUNA PRIHODA I RASHODA</t>
  </si>
  <si>
    <t>7 Prihodi od nefinancijske imovine</t>
  </si>
  <si>
    <t>UKUPNO PRIHODI</t>
  </si>
  <si>
    <t>UKUPNO RASHODI</t>
  </si>
  <si>
    <t>Razlika - višak/manjak</t>
  </si>
  <si>
    <t>B. SAŽETAK RAČUNA FINANCIRANJA</t>
  </si>
  <si>
    <t>8 Primici od financijske 
imovine i zaduživanja</t>
  </si>
  <si>
    <t>5 Izdaci za financijskeu imovinu i otplate zajmova</t>
  </si>
  <si>
    <t>VIŠAK/MANJAK+NETO FINANCIRANJE</t>
  </si>
  <si>
    <t>C.PRENESENI VIŠAK ILI PRENESENI MANJAK</t>
  </si>
  <si>
    <t>Prijenos viška/manjka iz prethodne/ih godina</t>
  </si>
  <si>
    <t>Prijenos viška/manjka u sljedeće razdoblje</t>
  </si>
  <si>
    <t>Višak/manjak + neto financiranje + prijenos viška/manjka iz prethodne/ih godina - prijenos viška/manjka u sljedeće razdoblje</t>
  </si>
  <si>
    <t>D. VIŠEGODIŠNJI PLAN URAVNOTEŽENJA</t>
  </si>
  <si>
    <t>PRIJENOS VIŠKA/MANJKA IZ PRETHODNE(IH) GODINE</t>
  </si>
  <si>
    <t>VIŠAK/MANJAK PRIHODA iz prethodnih godina koji će se rasporediti/pokriti</t>
  </si>
  <si>
    <t>VIŠAK/MANJAK TEKUĆE GODINE</t>
  </si>
  <si>
    <t>PRIJENOS VIŠKA/MANJKA U SLJEDEĆE RAZDOBLJE</t>
  </si>
  <si>
    <t>Predsjednica Školskog odbora</t>
  </si>
  <si>
    <t>M.P.</t>
  </si>
  <si>
    <t>ravnateljica</t>
  </si>
  <si>
    <t>Kristinka Jurčević</t>
  </si>
  <si>
    <t>Snježana Erdeljac</t>
  </si>
  <si>
    <t>____________________</t>
  </si>
  <si>
    <t>Klasa: 400-02/26-01/</t>
  </si>
  <si>
    <t>Urbroj: 2133-48-01-26-01</t>
  </si>
  <si>
    <t>Karlovac, 13.3.2026.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</si>
</sst>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  <charset val="238"/>
    </font>
    <font>
      <b/>
      <sz val="10"/>
      <color rgb="FF00008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19197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 indent="1"/>
    </xf>
    <xf numFmtId="0" fontId="1" fillId="0" borderId="0" xfId="0" applyFont="1" applyAlignment="1">
      <alignment horizontal="center" vertical="center" wrapText="1" indent="1"/>
    </xf>
    <xf numFmtId="0" fontId="2" fillId="2" borderId="2" xfId="0" applyFont="1" applyFill="1" applyBorder="1" applyAlignment="1">
      <alignment horizontal="left" wrapText="1" indent="1"/>
    </xf>
    <xf numFmtId="0" fontId="3" fillId="3" borderId="2" xfId="0" applyFont="1" applyFill="1" applyBorder="1" applyAlignment="1">
      <alignment horizontal="left" wrapText="1" indent="1"/>
    </xf>
    <xf numFmtId="0" fontId="3" fillId="4" borderId="2" xfId="0" applyFont="1" applyFill="1" applyBorder="1" applyAlignment="1">
      <alignment horizontal="left" wrapText="1" indent="1"/>
    </xf>
    <xf numFmtId="0" fontId="3" fillId="4" borderId="2" xfId="0" applyFont="1" applyFill="1" applyBorder="1" applyAlignment="1">
      <alignment horizontal="right" wrapText="1" indent="1"/>
    </xf>
    <xf numFmtId="0" fontId="3" fillId="4" borderId="2" xfId="0" applyFont="1" applyFill="1" applyBorder="1" applyAlignment="1">
      <alignment horizontal="left" wrapText="1" indent="2"/>
    </xf>
    <xf numFmtId="0" fontId="4" fillId="4" borderId="2" xfId="0" applyFont="1" applyFill="1" applyBorder="1" applyAlignment="1">
      <alignment horizontal="left" wrapText="1" indent="4"/>
    </xf>
    <xf numFmtId="0" fontId="4" fillId="4" borderId="2" xfId="0" applyFont="1" applyFill="1" applyBorder="1" applyAlignment="1">
      <alignment horizontal="left" wrapText="1" indent="1"/>
    </xf>
    <xf numFmtId="2" fontId="2" fillId="2" borderId="2" xfId="0" applyNumberFormat="1" applyFont="1" applyFill="1" applyBorder="1" applyAlignment="1">
      <alignment wrapText="1"/>
    </xf>
    <xf numFmtId="2" fontId="3" fillId="4" borderId="2" xfId="0" applyNumberFormat="1" applyFont="1" applyFill="1" applyBorder="1" applyAlignment="1">
      <alignment wrapText="1"/>
    </xf>
    <xf numFmtId="2" fontId="4" fillId="4" borderId="2" xfId="0" applyNumberFormat="1" applyFont="1" applyFill="1" applyBorder="1" applyAlignment="1">
      <alignment wrapText="1"/>
    </xf>
    <xf numFmtId="2" fontId="0" fillId="0" borderId="0" xfId="0" applyNumberFormat="1"/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6" borderId="3" xfId="0" applyFont="1" applyFill="1" applyBorder="1" applyAlignment="1">
      <alignment horizontal="left" vertical="center" wrapText="1"/>
    </xf>
    <xf numFmtId="0" fontId="7" fillId="6" borderId="3" xfId="0" quotePrefix="1" applyFont="1" applyFill="1" applyBorder="1" applyAlignment="1">
      <alignment horizontal="left" vertical="center"/>
    </xf>
    <xf numFmtId="0" fontId="8" fillId="6" borderId="3" xfId="0" quotePrefix="1" applyFont="1" applyFill="1" applyBorder="1" applyAlignment="1">
      <alignment horizontal="left" vertical="center"/>
    </xf>
    <xf numFmtId="0" fontId="8" fillId="6" borderId="3" xfId="0" quotePrefix="1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horizontal="left" vertical="center"/>
    </xf>
    <xf numFmtId="0" fontId="9" fillId="0" borderId="3" xfId="0" applyFont="1" applyBorder="1"/>
    <xf numFmtId="0" fontId="7" fillId="6" borderId="3" xfId="0" applyFont="1" applyFill="1" applyBorder="1" applyAlignment="1">
      <alignment horizontal="left" vertical="center"/>
    </xf>
    <xf numFmtId="0" fontId="0" fillId="0" borderId="3" xfId="0" applyBorder="1" applyAlignment="1">
      <alignment wrapText="1"/>
    </xf>
    <xf numFmtId="0" fontId="9" fillId="0" borderId="3" xfId="0" applyFont="1" applyBorder="1" applyAlignment="1">
      <alignment wrapText="1"/>
    </xf>
    <xf numFmtId="0" fontId="7" fillId="0" borderId="3" xfId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" xfId="1" applyFont="1" applyBorder="1" applyAlignment="1">
      <alignment horizontal="left" wrapText="1"/>
    </xf>
    <xf numFmtId="0" fontId="7" fillId="0" borderId="3" xfId="2" applyFont="1" applyBorder="1" applyAlignment="1">
      <alignment horizontal="left" wrapText="1"/>
    </xf>
    <xf numFmtId="49" fontId="7" fillId="0" borderId="3" xfId="0" applyNumberFormat="1" applyFont="1" applyBorder="1" applyAlignment="1">
      <alignment horizontal="center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49" fontId="5" fillId="5" borderId="0" xfId="0" applyNumberFormat="1" applyFont="1" applyFill="1" applyAlignment="1">
      <alignment horizontal="center" vertical="center" wrapText="1"/>
    </xf>
    <xf numFmtId="0" fontId="8" fillId="6" borderId="3" xfId="0" quotePrefix="1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7" fillId="0" borderId="3" xfId="1" applyFont="1" applyBorder="1" applyAlignment="1">
      <alignment horizontal="right" wrapText="1"/>
    </xf>
    <xf numFmtId="0" fontId="8" fillId="6" borderId="3" xfId="0" applyFont="1" applyFill="1" applyBorder="1" applyAlignment="1">
      <alignment horizontal="right" vertical="center"/>
    </xf>
    <xf numFmtId="0" fontId="7" fillId="0" borderId="3" xfId="2" applyFont="1" applyBorder="1" applyAlignment="1">
      <alignment horizontal="right" wrapText="1"/>
    </xf>
    <xf numFmtId="0" fontId="9" fillId="0" borderId="3" xfId="0" applyFont="1" applyBorder="1" applyAlignment="1">
      <alignment horizontal="right"/>
    </xf>
    <xf numFmtId="0" fontId="2" fillId="7" borderId="2" xfId="0" applyFont="1" applyFill="1" applyBorder="1" applyAlignment="1">
      <alignment horizontal="left" wrapText="1" indent="1"/>
    </xf>
    <xf numFmtId="0" fontId="11" fillId="8" borderId="2" xfId="0" applyFont="1" applyFill="1" applyBorder="1" applyAlignment="1">
      <alignment horizontal="left" wrapText="1" indent="1"/>
    </xf>
    <xf numFmtId="0" fontId="3" fillId="9" borderId="2" xfId="0" applyFont="1" applyFill="1" applyBorder="1" applyAlignment="1">
      <alignment horizontal="left" wrapText="1" indent="1"/>
    </xf>
    <xf numFmtId="4" fontId="2" fillId="2" borderId="2" xfId="0" applyNumberFormat="1" applyFont="1" applyFill="1" applyBorder="1" applyAlignment="1">
      <alignment wrapText="1"/>
    </xf>
    <xf numFmtId="4" fontId="3" fillId="4" borderId="2" xfId="0" applyNumberFormat="1" applyFont="1" applyFill="1" applyBorder="1" applyAlignment="1">
      <alignment wrapText="1"/>
    </xf>
    <xf numFmtId="4" fontId="4" fillId="4" borderId="2" xfId="0" applyNumberFormat="1" applyFont="1" applyFill="1" applyBorder="1" applyAlignment="1">
      <alignment wrapText="1"/>
    </xf>
    <xf numFmtId="4" fontId="3" fillId="3" borderId="2" xfId="0" applyNumberFormat="1" applyFont="1" applyFill="1" applyBorder="1" applyAlignment="1">
      <alignment wrapText="1"/>
    </xf>
    <xf numFmtId="4" fontId="2" fillId="7" borderId="2" xfId="0" applyNumberFormat="1" applyFont="1" applyFill="1" applyBorder="1" applyAlignment="1">
      <alignment wrapText="1"/>
    </xf>
    <xf numFmtId="4" fontId="11" fillId="8" borderId="2" xfId="0" applyNumberFormat="1" applyFont="1" applyFill="1" applyBorder="1" applyAlignment="1">
      <alignment wrapText="1"/>
    </xf>
    <xf numFmtId="4" fontId="3" fillId="9" borderId="2" xfId="0" applyNumberFormat="1" applyFont="1" applyFill="1" applyBorder="1" applyAlignment="1">
      <alignment wrapText="1"/>
    </xf>
    <xf numFmtId="0" fontId="4" fillId="10" borderId="2" xfId="0" applyFont="1" applyFill="1" applyBorder="1" applyAlignment="1">
      <alignment horizontal="left" wrapText="1" indent="1"/>
    </xf>
    <xf numFmtId="0" fontId="4" fillId="11" borderId="2" xfId="0" applyFont="1" applyFill="1" applyBorder="1" applyAlignment="1">
      <alignment horizontal="left" wrapText="1" indent="1"/>
    </xf>
    <xf numFmtId="4" fontId="4" fillId="11" borderId="2" xfId="0" applyNumberFormat="1" applyFont="1" applyFill="1" applyBorder="1" applyAlignment="1">
      <alignment wrapText="1"/>
    </xf>
    <xf numFmtId="4" fontId="4" fillId="10" borderId="2" xfId="0" applyNumberFormat="1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3">
    <cellStyle name="Normalno" xfId="0" builtinId="0"/>
    <cellStyle name="Obično_List6" xfId="2" xr:uid="{739660FA-EF18-494C-869F-E185CBC7BB01}"/>
    <cellStyle name="Obično_List9" xfId="1" xr:uid="{47CB82A7-ECC1-429C-B4B8-46771FD05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B5B9-B443-4BE7-AD76-33D8783139A1}">
  <dimension ref="A1:I35"/>
  <sheetViews>
    <sheetView tabSelected="1" zoomScaleNormal="100" workbookViewId="0">
      <selection activeCell="B45" sqref="B45"/>
    </sheetView>
  </sheetViews>
  <sheetFormatPr defaultRowHeight="15" x14ac:dyDescent="0.25"/>
  <cols>
    <col min="1" max="1" width="27.42578125" customWidth="1"/>
    <col min="2" max="2" width="16.42578125" customWidth="1"/>
    <col min="3" max="3" width="16.85546875" customWidth="1"/>
    <col min="4" max="4" width="17.140625" customWidth="1"/>
    <col min="5" max="5" width="16.5703125" customWidth="1"/>
    <col min="6" max="6" width="17.28515625" customWidth="1"/>
    <col min="7" max="7" width="15.5703125" customWidth="1"/>
    <col min="8" max="8" width="18" customWidth="1"/>
  </cols>
  <sheetData>
    <row r="1" spans="1:9" x14ac:dyDescent="0.25">
      <c r="A1" s="59" t="s">
        <v>128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ht="45.75" customHeight="1" x14ac:dyDescent="0.25">
      <c r="A3" s="60"/>
      <c r="B3" s="60"/>
      <c r="C3" s="60"/>
      <c r="D3" s="60"/>
      <c r="E3" s="60"/>
      <c r="F3" s="60"/>
      <c r="G3" s="60"/>
      <c r="H3" s="60"/>
      <c r="I3" s="60"/>
    </row>
    <row r="5" spans="1:9" ht="15.75" thickBot="1" x14ac:dyDescent="0.3">
      <c r="A5" t="s">
        <v>216</v>
      </c>
    </row>
    <row r="6" spans="1:9" ht="26.25" thickBot="1" x14ac:dyDescent="0.3">
      <c r="A6" s="1"/>
      <c r="B6" s="1" t="s">
        <v>179</v>
      </c>
      <c r="C6" s="1" t="s">
        <v>180</v>
      </c>
      <c r="D6" s="1" t="s">
        <v>181</v>
      </c>
      <c r="E6" s="1" t="s">
        <v>182</v>
      </c>
      <c r="F6" s="1" t="s">
        <v>114</v>
      </c>
      <c r="G6" s="1" t="s">
        <v>178</v>
      </c>
      <c r="H6" s="1" t="s">
        <v>177</v>
      </c>
    </row>
    <row r="7" spans="1:9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9" ht="26.25" x14ac:dyDescent="0.25">
      <c r="A8" s="55" t="s">
        <v>217</v>
      </c>
      <c r="B8" s="58"/>
      <c r="C8" s="58"/>
      <c r="D8" s="58"/>
      <c r="E8" s="58"/>
      <c r="F8" s="58"/>
      <c r="G8" s="58"/>
      <c r="H8" s="58"/>
    </row>
    <row r="9" spans="1:9" x14ac:dyDescent="0.25">
      <c r="A9" s="9" t="s">
        <v>87</v>
      </c>
      <c r="B9" s="50">
        <v>1730029.43</v>
      </c>
      <c r="C9" s="50">
        <v>1699962.69</v>
      </c>
      <c r="D9" s="50">
        <v>1824646.26</v>
      </c>
      <c r="E9" s="50">
        <v>1969006.37</v>
      </c>
      <c r="F9" s="50">
        <v>1779774.35</v>
      </c>
      <c r="G9" s="50">
        <f>SUM(F9/B9*100)</f>
        <v>102.87537998703296</v>
      </c>
      <c r="H9" s="50">
        <f>SUM(F9/E9*100)</f>
        <v>90.389466337785379</v>
      </c>
    </row>
    <row r="10" spans="1:9" ht="26.25" x14ac:dyDescent="0.25">
      <c r="A10" s="9" t="s">
        <v>218</v>
      </c>
      <c r="B10" s="50">
        <v>69.36</v>
      </c>
      <c r="C10" s="50"/>
      <c r="D10" s="50"/>
      <c r="E10" s="50"/>
      <c r="F10" s="50"/>
      <c r="G10" s="50"/>
      <c r="H10" s="50"/>
    </row>
    <row r="11" spans="1:9" x14ac:dyDescent="0.25">
      <c r="A11" s="56" t="s">
        <v>219</v>
      </c>
      <c r="B11" s="57">
        <f>SUM(B9:B10)</f>
        <v>1730098.79</v>
      </c>
      <c r="C11" s="57">
        <f t="shared" ref="C11:F11" si="0">SUM(C9:C10)</f>
        <v>1699962.69</v>
      </c>
      <c r="D11" s="57">
        <f t="shared" si="0"/>
        <v>1824646.26</v>
      </c>
      <c r="E11" s="57">
        <f t="shared" si="0"/>
        <v>1969006.37</v>
      </c>
      <c r="F11" s="57">
        <f t="shared" si="0"/>
        <v>1779774.35</v>
      </c>
      <c r="G11" s="57">
        <f t="shared" ref="G11:G20" si="1">SUM(F11/B11*100)</f>
        <v>102.87125569286133</v>
      </c>
      <c r="H11" s="57">
        <f t="shared" ref="H11:H20" si="2">SUM(F11/E11*100)</f>
        <v>90.389466337785379</v>
      </c>
    </row>
    <row r="12" spans="1:9" x14ac:dyDescent="0.25">
      <c r="A12" s="9" t="s">
        <v>3</v>
      </c>
      <c r="B12" s="50">
        <v>1696497.83</v>
      </c>
      <c r="C12" s="50">
        <v>1742906</v>
      </c>
      <c r="D12" s="50">
        <v>1870677</v>
      </c>
      <c r="E12" s="50">
        <v>2008575.25</v>
      </c>
      <c r="F12" s="50">
        <v>1943525.81</v>
      </c>
      <c r="G12" s="50">
        <f t="shared" si="1"/>
        <v>114.56105487620928</v>
      </c>
      <c r="H12" s="50">
        <f t="shared" si="2"/>
        <v>96.761413842971535</v>
      </c>
    </row>
    <row r="13" spans="1:9" ht="26.25" x14ac:dyDescent="0.25">
      <c r="A13" s="9" t="s">
        <v>17</v>
      </c>
      <c r="B13" s="50">
        <v>24143.38</v>
      </c>
      <c r="C13" s="50">
        <v>82172.679999999993</v>
      </c>
      <c r="D13" s="50">
        <v>95073</v>
      </c>
      <c r="E13" s="50">
        <v>101534.86</v>
      </c>
      <c r="F13" s="50">
        <v>64148.25</v>
      </c>
      <c r="G13" s="50">
        <f t="shared" si="1"/>
        <v>265.69705650161654</v>
      </c>
      <c r="H13" s="50">
        <f t="shared" si="2"/>
        <v>63.178547742125211</v>
      </c>
    </row>
    <row r="14" spans="1:9" x14ac:dyDescent="0.25">
      <c r="A14" s="56" t="s">
        <v>220</v>
      </c>
      <c r="B14" s="57">
        <f>SUM(B12:B13)</f>
        <v>1720641.21</v>
      </c>
      <c r="C14" s="57">
        <f t="shared" ref="C14:F14" si="3">SUM(C12:C13)</f>
        <v>1825078.68</v>
      </c>
      <c r="D14" s="57">
        <f t="shared" si="3"/>
        <v>1965750</v>
      </c>
      <c r="E14" s="57">
        <f t="shared" si="3"/>
        <v>2110110.11</v>
      </c>
      <c r="F14" s="57">
        <f t="shared" si="3"/>
        <v>2007674.06</v>
      </c>
      <c r="G14" s="57">
        <f t="shared" si="1"/>
        <v>116.68173750180028</v>
      </c>
      <c r="H14" s="57">
        <f t="shared" si="2"/>
        <v>95.145464233617659</v>
      </c>
    </row>
    <row r="15" spans="1:9" x14ac:dyDescent="0.25">
      <c r="A15" s="9" t="s">
        <v>221</v>
      </c>
      <c r="B15" s="50">
        <f>SUM(B11-B14)</f>
        <v>9457.5800000000745</v>
      </c>
      <c r="C15" s="50">
        <f t="shared" ref="C15:E15" si="4">SUM(C11-C14)</f>
        <v>-125115.98999999999</v>
      </c>
      <c r="D15" s="50">
        <f t="shared" si="4"/>
        <v>-141103.74</v>
      </c>
      <c r="E15" s="50">
        <f t="shared" si="4"/>
        <v>-141103.73999999976</v>
      </c>
      <c r="F15" s="50">
        <f>SUM(F11-F14)</f>
        <v>-227899.70999999996</v>
      </c>
      <c r="G15" s="50">
        <f t="shared" si="1"/>
        <v>-2409.7042795302618</v>
      </c>
      <c r="H15" s="50">
        <f t="shared" si="2"/>
        <v>161.51216828129458</v>
      </c>
    </row>
    <row r="16" spans="1:9" ht="26.25" x14ac:dyDescent="0.25">
      <c r="A16" s="55" t="s">
        <v>222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/>
      <c r="H16" s="58"/>
    </row>
    <row r="17" spans="1:8" ht="26.25" x14ac:dyDescent="0.25">
      <c r="A17" s="9" t="s">
        <v>223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/>
      <c r="H17" s="50"/>
    </row>
    <row r="18" spans="1:8" ht="26.25" x14ac:dyDescent="0.25">
      <c r="A18" s="9" t="s">
        <v>224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/>
      <c r="H18" s="50"/>
    </row>
    <row r="19" spans="1:8" x14ac:dyDescent="0.25">
      <c r="A19" s="9" t="s">
        <v>140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/>
      <c r="H19" s="50"/>
    </row>
    <row r="20" spans="1:8" ht="26.25" x14ac:dyDescent="0.25">
      <c r="A20" s="9" t="s">
        <v>225</v>
      </c>
      <c r="B20" s="50">
        <v>9457.5800000000745</v>
      </c>
      <c r="C20" s="50">
        <v>-125115.98999999999</v>
      </c>
      <c r="D20" s="50">
        <v>-141103.74</v>
      </c>
      <c r="E20" s="50">
        <v>-141103.73999999976</v>
      </c>
      <c r="F20" s="50">
        <v>-227899.70999999996</v>
      </c>
      <c r="G20" s="50">
        <f t="shared" si="1"/>
        <v>-2409.7042795302618</v>
      </c>
      <c r="H20" s="50">
        <f t="shared" si="2"/>
        <v>161.51216828129458</v>
      </c>
    </row>
    <row r="21" spans="1:8" ht="26.25" x14ac:dyDescent="0.25">
      <c r="A21" s="55" t="s">
        <v>226</v>
      </c>
      <c r="B21" s="58"/>
      <c r="C21" s="58"/>
      <c r="D21" s="58"/>
      <c r="E21" s="58"/>
      <c r="F21" s="58"/>
      <c r="G21" s="58"/>
      <c r="H21" s="58"/>
    </row>
    <row r="22" spans="1:8" ht="26.25" x14ac:dyDescent="0.25">
      <c r="A22" s="9" t="s">
        <v>227</v>
      </c>
      <c r="B22" s="50"/>
      <c r="C22" s="50">
        <v>125115.99</v>
      </c>
      <c r="D22" s="50">
        <v>141103.74</v>
      </c>
      <c r="E22" s="50">
        <v>141103.74</v>
      </c>
      <c r="F22" s="50"/>
      <c r="G22" s="50"/>
      <c r="H22" s="50"/>
    </row>
    <row r="23" spans="1:8" ht="26.25" x14ac:dyDescent="0.25">
      <c r="A23" s="9" t="s">
        <v>228</v>
      </c>
      <c r="B23" s="50"/>
      <c r="C23" s="50">
        <v>0</v>
      </c>
      <c r="D23" s="50">
        <v>0</v>
      </c>
      <c r="E23" s="50">
        <v>0</v>
      </c>
      <c r="F23" s="50"/>
      <c r="G23" s="50"/>
      <c r="H23" s="50"/>
    </row>
    <row r="24" spans="1:8" ht="77.25" x14ac:dyDescent="0.25">
      <c r="A24" s="9" t="s">
        <v>229</v>
      </c>
      <c r="B24" s="50"/>
      <c r="C24" s="50">
        <v>0</v>
      </c>
      <c r="D24" s="50">
        <v>0</v>
      </c>
      <c r="E24" s="50">
        <v>0</v>
      </c>
      <c r="F24" s="50"/>
      <c r="G24" s="50"/>
      <c r="H24" s="50"/>
    </row>
    <row r="25" spans="1:8" ht="26.25" x14ac:dyDescent="0.25">
      <c r="A25" s="55" t="s">
        <v>230</v>
      </c>
      <c r="B25" s="58"/>
      <c r="C25" s="58"/>
      <c r="D25" s="58"/>
      <c r="E25" s="58"/>
      <c r="F25" s="58"/>
      <c r="G25" s="58"/>
      <c r="H25" s="58"/>
    </row>
    <row r="26" spans="1:8" ht="26.25" x14ac:dyDescent="0.25">
      <c r="A26" s="9" t="s">
        <v>231</v>
      </c>
      <c r="B26" s="50"/>
      <c r="C26" s="50">
        <v>125115.99</v>
      </c>
      <c r="D26" s="50">
        <v>141103.74</v>
      </c>
      <c r="E26" s="50">
        <v>141103.74</v>
      </c>
      <c r="F26" s="50"/>
      <c r="G26" s="50"/>
      <c r="H26" s="50"/>
    </row>
    <row r="27" spans="1:8" ht="39" x14ac:dyDescent="0.25">
      <c r="A27" s="9" t="s">
        <v>232</v>
      </c>
      <c r="B27" s="50"/>
      <c r="C27" s="50">
        <v>125115.99</v>
      </c>
      <c r="D27" s="50">
        <v>141103.74</v>
      </c>
      <c r="E27" s="50">
        <v>141103.74</v>
      </c>
      <c r="F27" s="50"/>
      <c r="G27" s="50"/>
      <c r="H27" s="50"/>
    </row>
    <row r="28" spans="1:8" ht="26.25" x14ac:dyDescent="0.25">
      <c r="A28" s="9" t="s">
        <v>233</v>
      </c>
      <c r="B28" s="50"/>
      <c r="C28" s="50">
        <v>-125115.98999999999</v>
      </c>
      <c r="D28" s="50">
        <v>-141103.74</v>
      </c>
      <c r="E28" s="50">
        <v>-141103.73999999976</v>
      </c>
      <c r="F28" s="50"/>
      <c r="G28" s="50"/>
      <c r="H28" s="50"/>
    </row>
    <row r="29" spans="1:8" ht="26.25" x14ac:dyDescent="0.25">
      <c r="A29" s="9" t="s">
        <v>234</v>
      </c>
      <c r="B29" s="50"/>
      <c r="C29" s="50">
        <v>0</v>
      </c>
      <c r="D29" s="50">
        <v>0</v>
      </c>
      <c r="E29" s="50">
        <v>0</v>
      </c>
      <c r="F29" s="50"/>
      <c r="G29" s="50"/>
      <c r="H29" s="50"/>
    </row>
    <row r="32" spans="1:8" x14ac:dyDescent="0.25">
      <c r="A32" t="s">
        <v>241</v>
      </c>
      <c r="B32" t="s">
        <v>235</v>
      </c>
      <c r="D32" t="s">
        <v>236</v>
      </c>
      <c r="E32" t="s">
        <v>237</v>
      </c>
    </row>
    <row r="33" spans="1:5" x14ac:dyDescent="0.25">
      <c r="A33" t="s">
        <v>242</v>
      </c>
      <c r="B33" t="s">
        <v>238</v>
      </c>
      <c r="E33" t="s">
        <v>239</v>
      </c>
    </row>
    <row r="34" spans="1:5" x14ac:dyDescent="0.25">
      <c r="A34" t="s">
        <v>243</v>
      </c>
    </row>
    <row r="35" spans="1:5" x14ac:dyDescent="0.25">
      <c r="B35" t="s">
        <v>240</v>
      </c>
      <c r="E35" t="s">
        <v>240</v>
      </c>
    </row>
  </sheetData>
  <mergeCells count="1">
    <mergeCell ref="A1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D271-0753-49D0-897D-56E60FF3BBCB}">
  <dimension ref="A1:H109"/>
  <sheetViews>
    <sheetView workbookViewId="0">
      <selection activeCell="B41" sqref="B41:H41"/>
    </sheetView>
  </sheetViews>
  <sheetFormatPr defaultRowHeight="15" x14ac:dyDescent="0.25"/>
  <cols>
    <col min="1" max="1" width="53.5703125" customWidth="1"/>
    <col min="2" max="2" width="17.42578125" customWidth="1"/>
    <col min="3" max="3" width="17.28515625" customWidth="1"/>
    <col min="4" max="5" width="17.7109375" customWidth="1"/>
    <col min="6" max="7" width="16" customWidth="1"/>
    <col min="8" max="8" width="14.7109375" customWidth="1"/>
    <col min="9" max="9" width="15.28515625" customWidth="1"/>
  </cols>
  <sheetData>
    <row r="1" spans="1:8" x14ac:dyDescent="0.25">
      <c r="A1" t="s">
        <v>119</v>
      </c>
    </row>
    <row r="2" spans="1:8" x14ac:dyDescent="0.25">
      <c r="A2" t="s">
        <v>120</v>
      </c>
    </row>
    <row r="3" spans="1:8" x14ac:dyDescent="0.25">
      <c r="A3" t="s">
        <v>121</v>
      </c>
    </row>
    <row r="5" spans="1:8" ht="15.75" thickBot="1" x14ac:dyDescent="0.3">
      <c r="A5" t="s">
        <v>113</v>
      </c>
    </row>
    <row r="6" spans="1:8" ht="26.25" thickBot="1" x14ac:dyDescent="0.3">
      <c r="A6" s="1" t="s">
        <v>0</v>
      </c>
      <c r="B6" s="1" t="s">
        <v>179</v>
      </c>
      <c r="C6" s="1" t="s">
        <v>180</v>
      </c>
      <c r="D6" s="1" t="s">
        <v>181</v>
      </c>
      <c r="E6" s="1" t="s">
        <v>182</v>
      </c>
      <c r="F6" s="1" t="s">
        <v>114</v>
      </c>
      <c r="G6" s="1" t="s">
        <v>178</v>
      </c>
      <c r="H6" s="1" t="s">
        <v>177</v>
      </c>
    </row>
    <row r="7" spans="1:8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x14ac:dyDescent="0.25">
      <c r="A8" s="3" t="s">
        <v>1</v>
      </c>
      <c r="B8" s="48">
        <v>1730098.79</v>
      </c>
      <c r="C8" s="48">
        <v>1825078.68</v>
      </c>
      <c r="D8" s="48">
        <v>1965750</v>
      </c>
      <c r="E8" s="48">
        <v>2110110.11</v>
      </c>
      <c r="F8" s="48">
        <v>1779774.35</v>
      </c>
      <c r="G8" s="10">
        <f>SUM(F8/B8*100)</f>
        <v>102.87125569286133</v>
      </c>
      <c r="H8" s="10">
        <v>84.35</v>
      </c>
    </row>
    <row r="9" spans="1:8" x14ac:dyDescent="0.25">
      <c r="A9" s="5" t="s">
        <v>87</v>
      </c>
      <c r="B9" s="49">
        <v>1730029.43</v>
      </c>
      <c r="C9" s="49">
        <v>1699962.69</v>
      </c>
      <c r="D9" s="49">
        <v>1824646.26</v>
      </c>
      <c r="E9" s="49">
        <v>1969006.37</v>
      </c>
      <c r="F9" s="49">
        <v>1779774.35</v>
      </c>
      <c r="G9" s="11">
        <f t="shared" ref="G9:G35" si="0">SUM(F9/B9*100)</f>
        <v>102.87537998703296</v>
      </c>
      <c r="H9" s="11">
        <v>90.39</v>
      </c>
    </row>
    <row r="10" spans="1:8" ht="26.25" x14ac:dyDescent="0.25">
      <c r="A10" s="5" t="s">
        <v>105</v>
      </c>
      <c r="B10" s="49">
        <v>1579353.17</v>
      </c>
      <c r="C10" s="49">
        <v>1518793.69</v>
      </c>
      <c r="D10" s="49">
        <v>1649917.32</v>
      </c>
      <c r="E10" s="49">
        <v>1806417.32</v>
      </c>
      <c r="F10" s="49">
        <v>1631254.07</v>
      </c>
      <c r="G10" s="11">
        <f t="shared" si="0"/>
        <v>103.28621241821423</v>
      </c>
      <c r="H10" s="11">
        <v>90.3</v>
      </c>
    </row>
    <row r="11" spans="1:8" ht="26.25" x14ac:dyDescent="0.25">
      <c r="A11" s="7" t="s">
        <v>106</v>
      </c>
      <c r="B11" s="49">
        <v>1528596.77</v>
      </c>
      <c r="C11" s="49">
        <v>1518793.69</v>
      </c>
      <c r="D11" s="49">
        <v>1640310.14</v>
      </c>
      <c r="E11" s="49">
        <v>1796810.14</v>
      </c>
      <c r="F11" s="49">
        <v>1621647.47</v>
      </c>
      <c r="G11" s="11">
        <f t="shared" si="0"/>
        <v>106.08732805316603</v>
      </c>
      <c r="H11" s="11">
        <v>90.25</v>
      </c>
    </row>
    <row r="12" spans="1:8" ht="26.25" x14ac:dyDescent="0.25">
      <c r="A12" s="8" t="s">
        <v>107</v>
      </c>
      <c r="B12" s="50">
        <v>1525906.32</v>
      </c>
      <c r="C12" s="50"/>
      <c r="D12" s="50"/>
      <c r="E12" s="50"/>
      <c r="F12" s="50">
        <v>1620509.25</v>
      </c>
      <c r="G12" s="12">
        <f t="shared" si="0"/>
        <v>106.19978623589421</v>
      </c>
      <c r="H12" s="12"/>
    </row>
    <row r="13" spans="1:8" ht="26.25" x14ac:dyDescent="0.25">
      <c r="A13" s="8" t="s">
        <v>108</v>
      </c>
      <c r="B13" s="50">
        <v>2690.45</v>
      </c>
      <c r="C13" s="50"/>
      <c r="D13" s="50"/>
      <c r="E13" s="50"/>
      <c r="F13" s="50">
        <v>1138.22</v>
      </c>
      <c r="G13" s="12">
        <f t="shared" si="0"/>
        <v>42.305933951569443</v>
      </c>
      <c r="H13" s="12"/>
    </row>
    <row r="14" spans="1:8" x14ac:dyDescent="0.25">
      <c r="A14" s="7" t="s">
        <v>109</v>
      </c>
      <c r="B14" s="49">
        <v>50756.4</v>
      </c>
      <c r="C14" s="49"/>
      <c r="D14" s="49">
        <v>9607.18</v>
      </c>
      <c r="E14" s="49">
        <v>9607.18</v>
      </c>
      <c r="F14" s="49">
        <v>9606.6</v>
      </c>
      <c r="G14" s="11">
        <f t="shared" si="0"/>
        <v>18.926874246400455</v>
      </c>
      <c r="H14" s="11">
        <v>99.99</v>
      </c>
    </row>
    <row r="15" spans="1:8" ht="26.25" x14ac:dyDescent="0.25">
      <c r="A15" s="8" t="s">
        <v>110</v>
      </c>
      <c r="B15" s="50">
        <v>50756.4</v>
      </c>
      <c r="C15" s="50"/>
      <c r="D15" s="50"/>
      <c r="E15" s="50"/>
      <c r="F15" s="50">
        <v>9606.6</v>
      </c>
      <c r="G15" s="12">
        <f t="shared" si="0"/>
        <v>18.926874246400455</v>
      </c>
      <c r="H15" s="12"/>
    </row>
    <row r="16" spans="1:8" x14ac:dyDescent="0.25">
      <c r="A16" s="5" t="s">
        <v>92</v>
      </c>
      <c r="B16" s="49">
        <v>92.25</v>
      </c>
      <c r="C16" s="49">
        <v>120</v>
      </c>
      <c r="D16" s="49">
        <v>82.33</v>
      </c>
      <c r="E16" s="49">
        <v>39.33</v>
      </c>
      <c r="F16" s="49">
        <v>38.46</v>
      </c>
      <c r="G16" s="11">
        <f t="shared" si="0"/>
        <v>41.69105691056911</v>
      </c>
      <c r="H16" s="11">
        <v>97.79</v>
      </c>
    </row>
    <row r="17" spans="1:8" x14ac:dyDescent="0.25">
      <c r="A17" s="7" t="s">
        <v>93</v>
      </c>
      <c r="B17" s="49">
        <v>92.25</v>
      </c>
      <c r="C17" s="49">
        <v>120</v>
      </c>
      <c r="D17" s="49">
        <v>82.33</v>
      </c>
      <c r="E17" s="49">
        <v>39.33</v>
      </c>
      <c r="F17" s="49">
        <v>38.46</v>
      </c>
      <c r="G17" s="11">
        <f t="shared" si="0"/>
        <v>41.69105691056911</v>
      </c>
      <c r="H17" s="11">
        <v>97.79</v>
      </c>
    </row>
    <row r="18" spans="1:8" ht="27" customHeight="1" x14ac:dyDescent="0.25">
      <c r="A18" s="8" t="s">
        <v>94</v>
      </c>
      <c r="B18" s="50">
        <v>92.25</v>
      </c>
      <c r="C18" s="50"/>
      <c r="D18" s="50"/>
      <c r="E18" s="50"/>
      <c r="F18" s="50">
        <v>38.46</v>
      </c>
      <c r="G18" s="12">
        <f t="shared" si="0"/>
        <v>41.69105691056911</v>
      </c>
      <c r="H18" s="12"/>
    </row>
    <row r="19" spans="1:8" ht="26.25" x14ac:dyDescent="0.25">
      <c r="A19" s="5" t="s">
        <v>102</v>
      </c>
      <c r="B19" s="49">
        <v>5650</v>
      </c>
      <c r="C19" s="49">
        <v>9000</v>
      </c>
      <c r="D19" s="49">
        <v>10818.56</v>
      </c>
      <c r="E19" s="49">
        <v>5928.56</v>
      </c>
      <c r="F19" s="49">
        <v>4402.55</v>
      </c>
      <c r="G19" s="11">
        <f t="shared" si="0"/>
        <v>77.921238938053108</v>
      </c>
      <c r="H19" s="11">
        <v>74.260000000000005</v>
      </c>
    </row>
    <row r="20" spans="1:8" x14ac:dyDescent="0.25">
      <c r="A20" s="7" t="s">
        <v>103</v>
      </c>
      <c r="B20" s="49">
        <v>5650</v>
      </c>
      <c r="C20" s="49">
        <v>9000</v>
      </c>
      <c r="D20" s="49">
        <v>10818.56</v>
      </c>
      <c r="E20" s="49">
        <v>5928.56</v>
      </c>
      <c r="F20" s="49">
        <v>4402.55</v>
      </c>
      <c r="G20" s="11">
        <f t="shared" si="0"/>
        <v>77.921238938053108</v>
      </c>
      <c r="H20" s="11">
        <v>74.260000000000005</v>
      </c>
    </row>
    <row r="21" spans="1:8" x14ac:dyDescent="0.25">
      <c r="A21" s="8" t="s">
        <v>104</v>
      </c>
      <c r="B21" s="50">
        <v>5650</v>
      </c>
      <c r="C21" s="50"/>
      <c r="D21" s="50"/>
      <c r="E21" s="50"/>
      <c r="F21" s="50">
        <v>4402.55</v>
      </c>
      <c r="G21" s="12">
        <f t="shared" si="0"/>
        <v>77.921238938053108</v>
      </c>
      <c r="H21" s="12"/>
    </row>
    <row r="22" spans="1:8" ht="39" x14ac:dyDescent="0.25">
      <c r="A22" s="5" t="s">
        <v>98</v>
      </c>
      <c r="B22" s="49">
        <v>21957.78</v>
      </c>
      <c r="C22" s="49">
        <v>29000</v>
      </c>
      <c r="D22" s="49">
        <v>29419.05</v>
      </c>
      <c r="E22" s="49">
        <v>29419.05</v>
      </c>
      <c r="F22" s="49">
        <v>20799.45</v>
      </c>
      <c r="G22" s="11">
        <f t="shared" si="0"/>
        <v>94.724739932725441</v>
      </c>
      <c r="H22" s="11">
        <v>70.7</v>
      </c>
    </row>
    <row r="23" spans="1:8" ht="26.25" x14ac:dyDescent="0.25">
      <c r="A23" s="7" t="s">
        <v>99</v>
      </c>
      <c r="B23" s="49">
        <v>18977.78</v>
      </c>
      <c r="C23" s="49">
        <v>17000</v>
      </c>
      <c r="D23" s="49">
        <v>17609.73</v>
      </c>
      <c r="E23" s="49">
        <v>17609.73</v>
      </c>
      <c r="F23" s="49">
        <v>15877</v>
      </c>
      <c r="G23" s="11">
        <f t="shared" si="0"/>
        <v>83.660997229391427</v>
      </c>
      <c r="H23" s="11">
        <v>90.16</v>
      </c>
    </row>
    <row r="24" spans="1:8" x14ac:dyDescent="0.25">
      <c r="A24" s="8" t="s">
        <v>100</v>
      </c>
      <c r="B24" s="50">
        <v>627.70000000000005</v>
      </c>
      <c r="C24" s="50"/>
      <c r="D24" s="50"/>
      <c r="E24" s="50"/>
      <c r="F24" s="50">
        <v>226</v>
      </c>
      <c r="G24" s="12">
        <f t="shared" si="0"/>
        <v>36.004460729647917</v>
      </c>
      <c r="H24" s="12"/>
    </row>
    <row r="25" spans="1:8" x14ac:dyDescent="0.25">
      <c r="A25" s="8" t="s">
        <v>101</v>
      </c>
      <c r="B25" s="50">
        <v>18350.080000000002</v>
      </c>
      <c r="C25" s="50"/>
      <c r="D25" s="50"/>
      <c r="E25" s="50"/>
      <c r="F25" s="50">
        <v>15651</v>
      </c>
      <c r="G25" s="12">
        <f t="shared" si="0"/>
        <v>85.291181291852666</v>
      </c>
      <c r="H25" s="12"/>
    </row>
    <row r="26" spans="1:8" ht="39" x14ac:dyDescent="0.25">
      <c r="A26" s="7" t="s">
        <v>111</v>
      </c>
      <c r="B26" s="49">
        <v>2980</v>
      </c>
      <c r="C26" s="49">
        <v>12000</v>
      </c>
      <c r="D26" s="49">
        <v>11809.32</v>
      </c>
      <c r="E26" s="49">
        <v>11809.32</v>
      </c>
      <c r="F26" s="49">
        <v>4922.45</v>
      </c>
      <c r="G26" s="11">
        <f t="shared" si="0"/>
        <v>165.18288590604027</v>
      </c>
      <c r="H26" s="11">
        <v>41.68</v>
      </c>
    </row>
    <row r="27" spans="1:8" x14ac:dyDescent="0.25">
      <c r="A27" s="8" t="s">
        <v>112</v>
      </c>
      <c r="B27" s="50">
        <v>2980</v>
      </c>
      <c r="C27" s="50"/>
      <c r="D27" s="50"/>
      <c r="E27" s="50"/>
      <c r="F27" s="50">
        <v>4922.45</v>
      </c>
      <c r="G27" s="12">
        <f t="shared" si="0"/>
        <v>165.18288590604027</v>
      </c>
      <c r="H27" s="12"/>
    </row>
    <row r="28" spans="1:8" ht="26.25" x14ac:dyDescent="0.25">
      <c r="A28" s="5" t="s">
        <v>88</v>
      </c>
      <c r="B28" s="49">
        <v>122976.23</v>
      </c>
      <c r="C28" s="49">
        <v>143049</v>
      </c>
      <c r="D28" s="49">
        <v>134409</v>
      </c>
      <c r="E28" s="49">
        <v>127202.11</v>
      </c>
      <c r="F28" s="49">
        <v>123279.82</v>
      </c>
      <c r="G28" s="11">
        <f t="shared" si="0"/>
        <v>100.24686884611766</v>
      </c>
      <c r="H28" s="11">
        <v>96.92</v>
      </c>
    </row>
    <row r="29" spans="1:8" ht="26.25" x14ac:dyDescent="0.25">
      <c r="A29" s="7" t="s">
        <v>89</v>
      </c>
      <c r="B29" s="49">
        <v>122976.23</v>
      </c>
      <c r="C29" s="49">
        <v>143049</v>
      </c>
      <c r="D29" s="49">
        <v>134409</v>
      </c>
      <c r="E29" s="49">
        <v>127202.11</v>
      </c>
      <c r="F29" s="49">
        <v>123279.82</v>
      </c>
      <c r="G29" s="11">
        <f t="shared" si="0"/>
        <v>100.24686884611766</v>
      </c>
      <c r="H29" s="11">
        <v>96.92</v>
      </c>
    </row>
    <row r="30" spans="1:8" ht="26.25" x14ac:dyDescent="0.25">
      <c r="A30" s="8" t="s">
        <v>90</v>
      </c>
      <c r="B30" s="50">
        <v>121063.23</v>
      </c>
      <c r="C30" s="50"/>
      <c r="D30" s="50"/>
      <c r="E30" s="50"/>
      <c r="F30" s="50">
        <v>116004.96</v>
      </c>
      <c r="G30" s="12">
        <f t="shared" si="0"/>
        <v>95.821794941370726</v>
      </c>
      <c r="H30" s="12"/>
    </row>
    <row r="31" spans="1:8" ht="26.25" x14ac:dyDescent="0.25">
      <c r="A31" s="8" t="s">
        <v>91</v>
      </c>
      <c r="B31" s="50">
        <v>1913</v>
      </c>
      <c r="C31" s="50"/>
      <c r="D31" s="50"/>
      <c r="E31" s="50"/>
      <c r="F31" s="50">
        <v>7274.86</v>
      </c>
      <c r="G31" s="12">
        <f t="shared" si="0"/>
        <v>380.28541557762674</v>
      </c>
      <c r="H31" s="12"/>
    </row>
    <row r="32" spans="1:8" x14ac:dyDescent="0.25">
      <c r="A32" s="5" t="s">
        <v>115</v>
      </c>
      <c r="B32" s="49">
        <v>69.36</v>
      </c>
      <c r="C32" s="49"/>
      <c r="D32" s="49"/>
      <c r="E32" s="49"/>
      <c r="F32" s="49"/>
      <c r="G32" s="11">
        <f t="shared" si="0"/>
        <v>0</v>
      </c>
      <c r="H32" s="11"/>
    </row>
    <row r="33" spans="1:8" x14ac:dyDescent="0.25">
      <c r="A33" s="5" t="s">
        <v>116</v>
      </c>
      <c r="B33" s="49">
        <v>69.36</v>
      </c>
      <c r="C33" s="49"/>
      <c r="D33" s="49"/>
      <c r="E33" s="49"/>
      <c r="F33" s="49"/>
      <c r="G33" s="11">
        <f t="shared" si="0"/>
        <v>0</v>
      </c>
      <c r="H33" s="11"/>
    </row>
    <row r="34" spans="1:8" x14ac:dyDescent="0.25">
      <c r="A34" s="7" t="s">
        <v>117</v>
      </c>
      <c r="B34" s="49">
        <v>69.36</v>
      </c>
      <c r="C34" s="49"/>
      <c r="D34" s="49"/>
      <c r="E34" s="49"/>
      <c r="F34" s="49"/>
      <c r="G34" s="11">
        <f t="shared" si="0"/>
        <v>0</v>
      </c>
      <c r="H34" s="11"/>
    </row>
    <row r="35" spans="1:8" x14ac:dyDescent="0.25">
      <c r="A35" s="8" t="s">
        <v>118</v>
      </c>
      <c r="B35" s="50">
        <v>69.36</v>
      </c>
      <c r="C35" s="50"/>
      <c r="D35" s="50"/>
      <c r="E35" s="50"/>
      <c r="F35" s="50"/>
      <c r="G35" s="12">
        <f t="shared" si="0"/>
        <v>0</v>
      </c>
      <c r="H35" s="12"/>
    </row>
    <row r="36" spans="1:8" x14ac:dyDescent="0.25">
      <c r="A36" s="5" t="s">
        <v>95</v>
      </c>
      <c r="B36" s="49">
        <v>0</v>
      </c>
      <c r="C36" s="49">
        <v>125115.99</v>
      </c>
      <c r="D36" s="49">
        <v>141103.74</v>
      </c>
      <c r="E36" s="49">
        <v>141103.74</v>
      </c>
      <c r="F36" s="49">
        <v>0</v>
      </c>
      <c r="G36" s="11"/>
      <c r="H36" s="11">
        <v>0</v>
      </c>
    </row>
    <row r="37" spans="1:8" x14ac:dyDescent="0.25">
      <c r="A37" s="5" t="s">
        <v>96</v>
      </c>
      <c r="B37" s="49">
        <v>0</v>
      </c>
      <c r="C37" s="49">
        <v>125115.99</v>
      </c>
      <c r="D37" s="49">
        <v>141103.74</v>
      </c>
      <c r="E37" s="49">
        <v>141103.74</v>
      </c>
      <c r="F37" s="49">
        <v>0</v>
      </c>
      <c r="G37" s="11"/>
      <c r="H37" s="11">
        <v>0</v>
      </c>
    </row>
    <row r="38" spans="1:8" ht="27" customHeight="1" x14ac:dyDescent="0.25">
      <c r="A38" s="7" t="s">
        <v>97</v>
      </c>
      <c r="B38" s="49"/>
      <c r="C38" s="49">
        <v>125115.99</v>
      </c>
      <c r="D38" s="49">
        <v>141103.74</v>
      </c>
      <c r="E38" s="49">
        <v>141103.74</v>
      </c>
      <c r="F38" s="49"/>
      <c r="G38" s="11"/>
      <c r="H38" s="11"/>
    </row>
    <row r="40" spans="1:8" ht="15.75" thickBot="1" x14ac:dyDescent="0.3">
      <c r="A40" t="s">
        <v>76</v>
      </c>
    </row>
    <row r="41" spans="1:8" ht="26.25" thickBot="1" x14ac:dyDescent="0.3">
      <c r="A41" s="1" t="s">
        <v>0</v>
      </c>
      <c r="B41" s="1" t="s">
        <v>179</v>
      </c>
      <c r="C41" s="1" t="s">
        <v>180</v>
      </c>
      <c r="D41" s="1" t="s">
        <v>181</v>
      </c>
      <c r="E41" s="1" t="s">
        <v>182</v>
      </c>
      <c r="F41" s="1" t="s">
        <v>114</v>
      </c>
      <c r="G41" s="1" t="s">
        <v>178</v>
      </c>
      <c r="H41" s="1" t="s">
        <v>177</v>
      </c>
    </row>
    <row r="42" spans="1:8" x14ac:dyDescent="0.25">
      <c r="A42" s="2">
        <v>1</v>
      </c>
      <c r="B42" s="2">
        <v>2</v>
      </c>
      <c r="C42" s="2">
        <v>3</v>
      </c>
      <c r="D42" s="2">
        <v>4</v>
      </c>
      <c r="E42" s="2">
        <v>5</v>
      </c>
      <c r="F42" s="2">
        <v>6</v>
      </c>
      <c r="G42" s="2">
        <v>7</v>
      </c>
      <c r="H42" s="2">
        <v>8</v>
      </c>
    </row>
    <row r="43" spans="1:8" x14ac:dyDescent="0.25">
      <c r="A43" s="3" t="s">
        <v>1</v>
      </c>
      <c r="B43" s="48">
        <v>1720641.21</v>
      </c>
      <c r="C43" s="48">
        <v>1825078.68</v>
      </c>
      <c r="D43" s="48">
        <v>1965750</v>
      </c>
      <c r="E43" s="48">
        <v>2110110.11</v>
      </c>
      <c r="F43" s="48">
        <v>2007674.06</v>
      </c>
      <c r="G43" s="48">
        <f>SUM(F43/B43*100)</f>
        <v>116.68173750180028</v>
      </c>
      <c r="H43" s="48">
        <v>95.15</v>
      </c>
    </row>
    <row r="44" spans="1:8" x14ac:dyDescent="0.25">
      <c r="A44" s="5" t="s">
        <v>3</v>
      </c>
      <c r="B44" s="49">
        <v>1696497.83</v>
      </c>
      <c r="C44" s="49">
        <v>1742906</v>
      </c>
      <c r="D44" s="49">
        <v>1870677</v>
      </c>
      <c r="E44" s="49">
        <v>2008575.25</v>
      </c>
      <c r="F44" s="49">
        <v>1943525.81</v>
      </c>
      <c r="G44" s="49">
        <f t="shared" ref="G44:G107" si="1">SUM(F44/B44*100)</f>
        <v>114.56105487620928</v>
      </c>
      <c r="H44" s="49">
        <v>96.76</v>
      </c>
    </row>
    <row r="45" spans="1:8" x14ac:dyDescent="0.25">
      <c r="A45" s="5" t="s">
        <v>27</v>
      </c>
      <c r="B45" s="49">
        <v>1520125.34</v>
      </c>
      <c r="C45" s="49">
        <v>1501000</v>
      </c>
      <c r="D45" s="49">
        <v>1621500</v>
      </c>
      <c r="E45" s="49">
        <v>1779500</v>
      </c>
      <c r="F45" s="49">
        <v>1752668.23</v>
      </c>
      <c r="G45" s="49">
        <f t="shared" si="1"/>
        <v>115.29761289289473</v>
      </c>
      <c r="H45" s="49">
        <v>98.49</v>
      </c>
    </row>
    <row r="46" spans="1:8" x14ac:dyDescent="0.25">
      <c r="A46" s="7" t="s">
        <v>62</v>
      </c>
      <c r="B46" s="49">
        <v>1262448.43</v>
      </c>
      <c r="C46" s="49">
        <v>1250000</v>
      </c>
      <c r="D46" s="49">
        <v>1350000</v>
      </c>
      <c r="E46" s="49">
        <v>1475000</v>
      </c>
      <c r="F46" s="49">
        <v>1459197.66</v>
      </c>
      <c r="G46" s="49">
        <f t="shared" si="1"/>
        <v>115.58473402355136</v>
      </c>
      <c r="H46" s="49">
        <v>98.93</v>
      </c>
    </row>
    <row r="47" spans="1:8" x14ac:dyDescent="0.25">
      <c r="A47" s="8" t="s">
        <v>63</v>
      </c>
      <c r="B47" s="50">
        <v>1262448.43</v>
      </c>
      <c r="C47" s="50"/>
      <c r="D47" s="50"/>
      <c r="E47" s="50"/>
      <c r="F47" s="50">
        <v>1459197.66</v>
      </c>
      <c r="G47" s="50">
        <f t="shared" si="1"/>
        <v>115.58473402355136</v>
      </c>
      <c r="H47" s="50"/>
    </row>
    <row r="48" spans="1:8" x14ac:dyDescent="0.25">
      <c r="A48" s="7" t="s">
        <v>28</v>
      </c>
      <c r="B48" s="49">
        <v>49367.71</v>
      </c>
      <c r="C48" s="49">
        <v>46000</v>
      </c>
      <c r="D48" s="49">
        <v>51500</v>
      </c>
      <c r="E48" s="49">
        <v>54500</v>
      </c>
      <c r="F48" s="49">
        <v>52703.03</v>
      </c>
      <c r="G48" s="49">
        <f t="shared" si="1"/>
        <v>106.75607598569997</v>
      </c>
      <c r="H48" s="49">
        <v>96.7</v>
      </c>
    </row>
    <row r="49" spans="1:8" x14ac:dyDescent="0.25">
      <c r="A49" s="8" t="s">
        <v>64</v>
      </c>
      <c r="B49" s="50">
        <v>49367.71</v>
      </c>
      <c r="C49" s="50"/>
      <c r="D49" s="50"/>
      <c r="E49" s="50"/>
      <c r="F49" s="50">
        <v>52703.03</v>
      </c>
      <c r="G49" s="50">
        <f t="shared" si="1"/>
        <v>106.75607598569997</v>
      </c>
      <c r="H49" s="50"/>
    </row>
    <row r="50" spans="1:8" x14ac:dyDescent="0.25">
      <c r="A50" s="7" t="s">
        <v>65</v>
      </c>
      <c r="B50" s="49">
        <v>208309.2</v>
      </c>
      <c r="C50" s="49">
        <v>205000</v>
      </c>
      <c r="D50" s="49">
        <v>220000</v>
      </c>
      <c r="E50" s="49">
        <v>250000</v>
      </c>
      <c r="F50" s="49">
        <v>240767.54</v>
      </c>
      <c r="G50" s="49">
        <f t="shared" si="1"/>
        <v>115.58180819666151</v>
      </c>
      <c r="H50" s="49">
        <v>96.31</v>
      </c>
    </row>
    <row r="51" spans="1:8" x14ac:dyDescent="0.25">
      <c r="A51" s="8" t="s">
        <v>66</v>
      </c>
      <c r="B51" s="50">
        <v>208296.53</v>
      </c>
      <c r="C51" s="50"/>
      <c r="D51" s="50"/>
      <c r="E51" s="50"/>
      <c r="F51" s="50">
        <v>240767.54</v>
      </c>
      <c r="G51" s="50">
        <f t="shared" si="1"/>
        <v>115.58883866188265</v>
      </c>
      <c r="H51" s="50"/>
    </row>
    <row r="52" spans="1:8" ht="26.25" x14ac:dyDescent="0.25">
      <c r="A52" s="8" t="s">
        <v>83</v>
      </c>
      <c r="B52" s="50">
        <v>12.67</v>
      </c>
      <c r="C52" s="50"/>
      <c r="D52" s="50"/>
      <c r="E52" s="50"/>
      <c r="F52" s="50"/>
      <c r="G52" s="50">
        <f t="shared" si="1"/>
        <v>0</v>
      </c>
      <c r="H52" s="50"/>
    </row>
    <row r="53" spans="1:8" x14ac:dyDescent="0.25">
      <c r="A53" s="5" t="s">
        <v>4</v>
      </c>
      <c r="B53" s="49">
        <v>171216.29</v>
      </c>
      <c r="C53" s="49">
        <v>233666</v>
      </c>
      <c r="D53" s="49">
        <v>240304</v>
      </c>
      <c r="E53" s="49">
        <v>222126.4</v>
      </c>
      <c r="F53" s="49">
        <v>185929.93</v>
      </c>
      <c r="G53" s="49">
        <f t="shared" si="1"/>
        <v>108.59359819091978</v>
      </c>
      <c r="H53" s="49">
        <v>83.7</v>
      </c>
    </row>
    <row r="54" spans="1:8" x14ac:dyDescent="0.25">
      <c r="A54" s="7" t="s">
        <v>5</v>
      </c>
      <c r="B54" s="49">
        <v>61643.29</v>
      </c>
      <c r="C54" s="49">
        <v>67100</v>
      </c>
      <c r="D54" s="49">
        <v>68138</v>
      </c>
      <c r="E54" s="49">
        <v>69338</v>
      </c>
      <c r="F54" s="49">
        <v>58598.79</v>
      </c>
      <c r="G54" s="49">
        <f t="shared" si="1"/>
        <v>95.061100729698239</v>
      </c>
      <c r="H54" s="49">
        <v>84.51</v>
      </c>
    </row>
    <row r="55" spans="1:8" x14ac:dyDescent="0.25">
      <c r="A55" s="8" t="s">
        <v>29</v>
      </c>
      <c r="B55" s="50">
        <v>8180.03</v>
      </c>
      <c r="C55" s="50"/>
      <c r="D55" s="50"/>
      <c r="E55" s="50"/>
      <c r="F55" s="50">
        <v>10586.78</v>
      </c>
      <c r="G55" s="50">
        <f t="shared" si="1"/>
        <v>129.42226373252913</v>
      </c>
      <c r="H55" s="50"/>
    </row>
    <row r="56" spans="1:8" ht="26.25" x14ac:dyDescent="0.25">
      <c r="A56" s="8" t="s">
        <v>52</v>
      </c>
      <c r="B56" s="50">
        <v>37561.19</v>
      </c>
      <c r="C56" s="50"/>
      <c r="D56" s="50"/>
      <c r="E56" s="50"/>
      <c r="F56" s="50">
        <v>38799.99</v>
      </c>
      <c r="G56" s="50">
        <f t="shared" si="1"/>
        <v>103.2980850713196</v>
      </c>
      <c r="H56" s="50"/>
    </row>
    <row r="57" spans="1:8" x14ac:dyDescent="0.25">
      <c r="A57" s="8" t="s">
        <v>30</v>
      </c>
      <c r="B57" s="50">
        <v>15387.57</v>
      </c>
      <c r="C57" s="50"/>
      <c r="D57" s="50"/>
      <c r="E57" s="50"/>
      <c r="F57" s="50">
        <v>8922.52</v>
      </c>
      <c r="G57" s="50">
        <f t="shared" si="1"/>
        <v>57.985243933902495</v>
      </c>
      <c r="H57" s="50"/>
    </row>
    <row r="58" spans="1:8" x14ac:dyDescent="0.25">
      <c r="A58" s="8" t="s">
        <v>31</v>
      </c>
      <c r="B58" s="50">
        <v>514.5</v>
      </c>
      <c r="C58" s="50"/>
      <c r="D58" s="50"/>
      <c r="E58" s="50"/>
      <c r="F58" s="50">
        <v>289.5</v>
      </c>
      <c r="G58" s="50">
        <f t="shared" si="1"/>
        <v>56.268221574344025</v>
      </c>
      <c r="H58" s="50"/>
    </row>
    <row r="59" spans="1:8" x14ac:dyDescent="0.25">
      <c r="A59" s="7" t="s">
        <v>6</v>
      </c>
      <c r="B59" s="49">
        <v>51437.84</v>
      </c>
      <c r="C59" s="49">
        <v>57900</v>
      </c>
      <c r="D59" s="49">
        <v>60200</v>
      </c>
      <c r="E59" s="49">
        <v>55805</v>
      </c>
      <c r="F59" s="49">
        <v>45151.58</v>
      </c>
      <c r="G59" s="49">
        <f t="shared" si="1"/>
        <v>87.77891917701055</v>
      </c>
      <c r="H59" s="49">
        <v>80.91</v>
      </c>
    </row>
    <row r="60" spans="1:8" x14ac:dyDescent="0.25">
      <c r="A60" s="8" t="s">
        <v>32</v>
      </c>
      <c r="B60" s="50">
        <v>23589.29</v>
      </c>
      <c r="C60" s="50"/>
      <c r="D60" s="50"/>
      <c r="E60" s="50"/>
      <c r="F60" s="50">
        <v>19338.98</v>
      </c>
      <c r="G60" s="50">
        <f t="shared" si="1"/>
        <v>81.982035067609075</v>
      </c>
      <c r="H60" s="50"/>
    </row>
    <row r="61" spans="1:8" x14ac:dyDescent="0.25">
      <c r="A61" s="8" t="s">
        <v>7</v>
      </c>
      <c r="B61" s="50">
        <v>1313.92</v>
      </c>
      <c r="C61" s="50"/>
      <c r="D61" s="50"/>
      <c r="E61" s="50"/>
      <c r="F61" s="50">
        <v>769.09</v>
      </c>
      <c r="G61" s="50">
        <f t="shared" si="1"/>
        <v>58.534005114466638</v>
      </c>
      <c r="H61" s="50"/>
    </row>
    <row r="62" spans="1:8" x14ac:dyDescent="0.25">
      <c r="A62" s="8" t="s">
        <v>33</v>
      </c>
      <c r="B62" s="50">
        <v>15661.7</v>
      </c>
      <c r="C62" s="50"/>
      <c r="D62" s="50"/>
      <c r="E62" s="50"/>
      <c r="F62" s="50">
        <v>20022.830000000002</v>
      </c>
      <c r="G62" s="50">
        <f t="shared" si="1"/>
        <v>127.84582771985163</v>
      </c>
      <c r="H62" s="50"/>
    </row>
    <row r="63" spans="1:8" ht="26.25" x14ac:dyDescent="0.25">
      <c r="A63" s="8" t="s">
        <v>53</v>
      </c>
      <c r="B63" s="50">
        <v>534.37</v>
      </c>
      <c r="C63" s="50"/>
      <c r="D63" s="50"/>
      <c r="E63" s="50"/>
      <c r="F63" s="50">
        <v>1284.56</v>
      </c>
      <c r="G63" s="50">
        <f t="shared" si="1"/>
        <v>240.3877463180942</v>
      </c>
      <c r="H63" s="50"/>
    </row>
    <row r="64" spans="1:8" x14ac:dyDescent="0.25">
      <c r="A64" s="8" t="s">
        <v>8</v>
      </c>
      <c r="B64" s="50">
        <v>9520.11</v>
      </c>
      <c r="C64" s="50"/>
      <c r="D64" s="50"/>
      <c r="E64" s="50"/>
      <c r="F64" s="50">
        <v>3413.45</v>
      </c>
      <c r="G64" s="50">
        <f t="shared" si="1"/>
        <v>35.855152934157267</v>
      </c>
      <c r="H64" s="50"/>
    </row>
    <row r="65" spans="1:8" x14ac:dyDescent="0.25">
      <c r="A65" s="8" t="s">
        <v>54</v>
      </c>
      <c r="B65" s="50">
        <v>818.45</v>
      </c>
      <c r="C65" s="50"/>
      <c r="D65" s="50"/>
      <c r="E65" s="50"/>
      <c r="F65" s="50">
        <v>322.67</v>
      </c>
      <c r="G65" s="50">
        <f t="shared" si="1"/>
        <v>39.424521962245706</v>
      </c>
      <c r="H65" s="50"/>
    </row>
    <row r="66" spans="1:8" x14ac:dyDescent="0.25">
      <c r="A66" s="7" t="s">
        <v>9</v>
      </c>
      <c r="B66" s="49">
        <v>36045.4</v>
      </c>
      <c r="C66" s="49">
        <v>61800</v>
      </c>
      <c r="D66" s="49">
        <v>55990</v>
      </c>
      <c r="E66" s="49">
        <v>42683.25</v>
      </c>
      <c r="F66" s="49">
        <v>36883.42</v>
      </c>
      <c r="G66" s="49">
        <f t="shared" si="1"/>
        <v>102.32490137437786</v>
      </c>
      <c r="H66" s="49">
        <v>86.41</v>
      </c>
    </row>
    <row r="67" spans="1:8" x14ac:dyDescent="0.25">
      <c r="A67" s="8" t="s">
        <v>34</v>
      </c>
      <c r="B67" s="50">
        <v>5555.11</v>
      </c>
      <c r="C67" s="50"/>
      <c r="D67" s="50"/>
      <c r="E67" s="50"/>
      <c r="F67" s="50">
        <v>6827.57</v>
      </c>
      <c r="G67" s="50">
        <f t="shared" si="1"/>
        <v>122.90611707058908</v>
      </c>
      <c r="H67" s="50"/>
    </row>
    <row r="68" spans="1:8" x14ac:dyDescent="0.25">
      <c r="A68" s="8" t="s">
        <v>55</v>
      </c>
      <c r="B68" s="50">
        <v>2223.9699999999998</v>
      </c>
      <c r="C68" s="50"/>
      <c r="D68" s="50"/>
      <c r="E68" s="50"/>
      <c r="F68" s="50">
        <v>2603.75</v>
      </c>
      <c r="G68" s="50">
        <f t="shared" si="1"/>
        <v>117.07666919967448</v>
      </c>
      <c r="H68" s="50"/>
    </row>
    <row r="69" spans="1:8" x14ac:dyDescent="0.25">
      <c r="A69" s="8" t="s">
        <v>35</v>
      </c>
      <c r="B69" s="50">
        <v>1401.36</v>
      </c>
      <c r="C69" s="50"/>
      <c r="D69" s="50"/>
      <c r="E69" s="50"/>
      <c r="F69" s="50">
        <v>2929.01</v>
      </c>
      <c r="G69" s="50">
        <f t="shared" si="1"/>
        <v>209.01195981046988</v>
      </c>
      <c r="H69" s="50"/>
    </row>
    <row r="70" spans="1:8" x14ac:dyDescent="0.25">
      <c r="A70" s="8" t="s">
        <v>36</v>
      </c>
      <c r="B70" s="50">
        <v>4301.7700000000004</v>
      </c>
      <c r="C70" s="50"/>
      <c r="D70" s="50"/>
      <c r="E70" s="50"/>
      <c r="F70" s="50">
        <v>4857.96</v>
      </c>
      <c r="G70" s="50">
        <f t="shared" si="1"/>
        <v>112.9293290901187</v>
      </c>
      <c r="H70" s="50"/>
    </row>
    <row r="71" spans="1:8" x14ac:dyDescent="0.25">
      <c r="A71" s="8" t="s">
        <v>37</v>
      </c>
      <c r="B71" s="50">
        <v>4985.1000000000004</v>
      </c>
      <c r="C71" s="50"/>
      <c r="D71" s="50"/>
      <c r="E71" s="50"/>
      <c r="F71" s="50">
        <v>4647.7</v>
      </c>
      <c r="G71" s="50">
        <f t="shared" si="1"/>
        <v>93.231830855950733</v>
      </c>
      <c r="H71" s="50"/>
    </row>
    <row r="72" spans="1:8" x14ac:dyDescent="0.25">
      <c r="A72" s="8" t="s">
        <v>56</v>
      </c>
      <c r="B72" s="50">
        <v>3799.32</v>
      </c>
      <c r="C72" s="50"/>
      <c r="D72" s="50"/>
      <c r="E72" s="50"/>
      <c r="F72" s="50">
        <v>4703.68</v>
      </c>
      <c r="G72" s="50">
        <f t="shared" si="1"/>
        <v>123.80320688965394</v>
      </c>
      <c r="H72" s="50"/>
    </row>
    <row r="73" spans="1:8" x14ac:dyDescent="0.25">
      <c r="A73" s="8" t="s">
        <v>10</v>
      </c>
      <c r="B73" s="50">
        <v>10746.12</v>
      </c>
      <c r="C73" s="50"/>
      <c r="D73" s="50"/>
      <c r="E73" s="50"/>
      <c r="F73" s="50">
        <v>7194.06</v>
      </c>
      <c r="G73" s="50">
        <f t="shared" si="1"/>
        <v>66.945651081506625</v>
      </c>
      <c r="H73" s="50"/>
    </row>
    <row r="74" spans="1:8" x14ac:dyDescent="0.25">
      <c r="A74" s="8" t="s">
        <v>57</v>
      </c>
      <c r="B74" s="50">
        <v>1468.62</v>
      </c>
      <c r="C74" s="50"/>
      <c r="D74" s="50"/>
      <c r="E74" s="50"/>
      <c r="F74" s="50">
        <v>1631.93</v>
      </c>
      <c r="G74" s="50">
        <f t="shared" si="1"/>
        <v>111.11996295842357</v>
      </c>
      <c r="H74" s="50"/>
    </row>
    <row r="75" spans="1:8" x14ac:dyDescent="0.25">
      <c r="A75" s="8" t="s">
        <v>58</v>
      </c>
      <c r="B75" s="50">
        <v>1564.03</v>
      </c>
      <c r="C75" s="50"/>
      <c r="D75" s="50"/>
      <c r="E75" s="50"/>
      <c r="F75" s="50">
        <v>1487.76</v>
      </c>
      <c r="G75" s="50">
        <f t="shared" si="1"/>
        <v>95.123495073623914</v>
      </c>
      <c r="H75" s="50"/>
    </row>
    <row r="76" spans="1:8" x14ac:dyDescent="0.25">
      <c r="A76" s="7" t="s">
        <v>72</v>
      </c>
      <c r="B76" s="49">
        <v>16519.349999999999</v>
      </c>
      <c r="C76" s="49">
        <v>40000</v>
      </c>
      <c r="D76" s="49">
        <v>48968</v>
      </c>
      <c r="E76" s="49">
        <v>48968</v>
      </c>
      <c r="F76" s="49">
        <v>41032.339999999997</v>
      </c>
      <c r="G76" s="49">
        <f t="shared" si="1"/>
        <v>248.38955527911207</v>
      </c>
      <c r="H76" s="49">
        <v>83.79</v>
      </c>
    </row>
    <row r="77" spans="1:8" x14ac:dyDescent="0.25">
      <c r="A77" s="8" t="s">
        <v>73</v>
      </c>
      <c r="B77" s="50">
        <v>16519.349999999999</v>
      </c>
      <c r="C77" s="50"/>
      <c r="D77" s="50"/>
      <c r="E77" s="50"/>
      <c r="F77" s="50">
        <v>41032.339999999997</v>
      </c>
      <c r="G77" s="50">
        <f t="shared" si="1"/>
        <v>248.38955527911207</v>
      </c>
      <c r="H77" s="50"/>
    </row>
    <row r="78" spans="1:8" x14ac:dyDescent="0.25">
      <c r="A78" s="7" t="s">
        <v>11</v>
      </c>
      <c r="B78" s="49">
        <v>5570.41</v>
      </c>
      <c r="C78" s="49">
        <v>6866</v>
      </c>
      <c r="D78" s="49">
        <v>7008</v>
      </c>
      <c r="E78" s="49">
        <v>5332.15</v>
      </c>
      <c r="F78" s="49">
        <v>4263.8</v>
      </c>
      <c r="G78" s="49">
        <f t="shared" si="1"/>
        <v>76.543737355060046</v>
      </c>
      <c r="H78" s="49">
        <v>79.959999999999994</v>
      </c>
    </row>
    <row r="79" spans="1:8" x14ac:dyDescent="0.25">
      <c r="A79" s="8" t="s">
        <v>59</v>
      </c>
      <c r="B79" s="50">
        <v>2615.3200000000002</v>
      </c>
      <c r="C79" s="50"/>
      <c r="D79" s="50"/>
      <c r="E79" s="50"/>
      <c r="F79" s="50">
        <v>672.42</v>
      </c>
      <c r="G79" s="50">
        <f t="shared" si="1"/>
        <v>25.710811678876773</v>
      </c>
      <c r="H79" s="50"/>
    </row>
    <row r="80" spans="1:8" x14ac:dyDescent="0.25">
      <c r="A80" s="8" t="s">
        <v>12</v>
      </c>
      <c r="B80" s="50">
        <v>1711.15</v>
      </c>
      <c r="C80" s="50"/>
      <c r="D80" s="50"/>
      <c r="E80" s="50"/>
      <c r="F80" s="50">
        <v>1442.51</v>
      </c>
      <c r="G80" s="50">
        <f t="shared" si="1"/>
        <v>84.30061654442919</v>
      </c>
      <c r="H80" s="50"/>
    </row>
    <row r="81" spans="1:8" x14ac:dyDescent="0.25">
      <c r="A81" s="8" t="s">
        <v>38</v>
      </c>
      <c r="B81" s="50">
        <v>160</v>
      </c>
      <c r="C81" s="50"/>
      <c r="D81" s="50"/>
      <c r="E81" s="50"/>
      <c r="F81" s="50">
        <v>165</v>
      </c>
      <c r="G81" s="50">
        <f t="shared" si="1"/>
        <v>103.125</v>
      </c>
      <c r="H81" s="50"/>
    </row>
    <row r="82" spans="1:8" x14ac:dyDescent="0.25">
      <c r="A82" s="8" t="s">
        <v>39</v>
      </c>
      <c r="B82" s="50">
        <v>457.36</v>
      </c>
      <c r="C82" s="50"/>
      <c r="D82" s="50"/>
      <c r="E82" s="50"/>
      <c r="F82" s="50">
        <v>466.32</v>
      </c>
      <c r="G82" s="50">
        <f t="shared" si="1"/>
        <v>101.95906944201505</v>
      </c>
      <c r="H82" s="50"/>
    </row>
    <row r="83" spans="1:8" x14ac:dyDescent="0.25">
      <c r="A83" s="8" t="s">
        <v>84</v>
      </c>
      <c r="B83" s="50">
        <v>548.07000000000005</v>
      </c>
      <c r="C83" s="50"/>
      <c r="D83" s="50"/>
      <c r="E83" s="50"/>
      <c r="F83" s="50"/>
      <c r="G83" s="50">
        <f t="shared" si="1"/>
        <v>0</v>
      </c>
      <c r="H83" s="50"/>
    </row>
    <row r="84" spans="1:8" x14ac:dyDescent="0.25">
      <c r="A84" s="8" t="s">
        <v>40</v>
      </c>
      <c r="B84" s="50">
        <v>78.510000000000005</v>
      </c>
      <c r="C84" s="50"/>
      <c r="D84" s="50"/>
      <c r="E84" s="50"/>
      <c r="F84" s="50">
        <v>1517.55</v>
      </c>
      <c r="G84" s="50">
        <f t="shared" si="1"/>
        <v>1932.9384791746272</v>
      </c>
      <c r="H84" s="50"/>
    </row>
    <row r="85" spans="1:8" x14ac:dyDescent="0.25">
      <c r="A85" s="5" t="s">
        <v>22</v>
      </c>
      <c r="B85" s="49">
        <v>1042.3</v>
      </c>
      <c r="C85" s="49">
        <v>740</v>
      </c>
      <c r="D85" s="49">
        <v>720</v>
      </c>
      <c r="E85" s="49">
        <v>625.85</v>
      </c>
      <c r="F85" s="49">
        <v>524.79</v>
      </c>
      <c r="G85" s="49">
        <f t="shared" si="1"/>
        <v>50.349227669576905</v>
      </c>
      <c r="H85" s="49">
        <v>83.85</v>
      </c>
    </row>
    <row r="86" spans="1:8" x14ac:dyDescent="0.25">
      <c r="A86" s="7" t="s">
        <v>23</v>
      </c>
      <c r="B86" s="49">
        <v>1042.3</v>
      </c>
      <c r="C86" s="49">
        <v>740</v>
      </c>
      <c r="D86" s="49">
        <v>720</v>
      </c>
      <c r="E86" s="49">
        <v>625.85</v>
      </c>
      <c r="F86" s="49">
        <v>524.79</v>
      </c>
      <c r="G86" s="49">
        <f t="shared" si="1"/>
        <v>50.349227669576905</v>
      </c>
      <c r="H86" s="49">
        <v>83.85</v>
      </c>
    </row>
    <row r="87" spans="1:8" x14ac:dyDescent="0.25">
      <c r="A87" s="8" t="s">
        <v>24</v>
      </c>
      <c r="B87" s="50">
        <v>636.91</v>
      </c>
      <c r="C87" s="50"/>
      <c r="D87" s="50"/>
      <c r="E87" s="50"/>
      <c r="F87" s="50">
        <v>524.61</v>
      </c>
      <c r="G87" s="50">
        <f t="shared" si="1"/>
        <v>82.367995478168027</v>
      </c>
      <c r="H87" s="50"/>
    </row>
    <row r="88" spans="1:8" x14ac:dyDescent="0.25">
      <c r="A88" s="8" t="s">
        <v>25</v>
      </c>
      <c r="B88" s="50">
        <v>405.39</v>
      </c>
      <c r="C88" s="50"/>
      <c r="D88" s="50"/>
      <c r="E88" s="50"/>
      <c r="F88" s="50">
        <v>0.18</v>
      </c>
      <c r="G88" s="50">
        <f t="shared" si="1"/>
        <v>4.4401687264116037E-2</v>
      </c>
      <c r="H88" s="50"/>
    </row>
    <row r="89" spans="1:8" ht="26.25" x14ac:dyDescent="0.25">
      <c r="A89" s="5" t="s">
        <v>13</v>
      </c>
      <c r="B89" s="49">
        <v>3254.4</v>
      </c>
      <c r="C89" s="49">
        <v>7500</v>
      </c>
      <c r="D89" s="49">
        <v>7300</v>
      </c>
      <c r="E89" s="49">
        <v>5470</v>
      </c>
      <c r="F89" s="49">
        <v>3549.86</v>
      </c>
      <c r="G89" s="49">
        <f t="shared" si="1"/>
        <v>109.07878564405114</v>
      </c>
      <c r="H89" s="49">
        <v>64.900000000000006</v>
      </c>
    </row>
    <row r="90" spans="1:8" ht="26.25" x14ac:dyDescent="0.25">
      <c r="A90" s="7" t="s">
        <v>14</v>
      </c>
      <c r="B90" s="49">
        <v>3254.4</v>
      </c>
      <c r="C90" s="49">
        <v>7500</v>
      </c>
      <c r="D90" s="49">
        <v>7300</v>
      </c>
      <c r="E90" s="49">
        <v>5470</v>
      </c>
      <c r="F90" s="49">
        <v>3549.86</v>
      </c>
      <c r="G90" s="49">
        <f t="shared" si="1"/>
        <v>109.07878564405114</v>
      </c>
      <c r="H90" s="49">
        <v>64.900000000000006</v>
      </c>
    </row>
    <row r="91" spans="1:8" x14ac:dyDescent="0.25">
      <c r="A91" s="8" t="s">
        <v>15</v>
      </c>
      <c r="B91" s="50">
        <v>15.38</v>
      </c>
      <c r="C91" s="50"/>
      <c r="D91" s="50"/>
      <c r="E91" s="50"/>
      <c r="F91" s="50">
        <v>30.76</v>
      </c>
      <c r="G91" s="50">
        <f t="shared" si="1"/>
        <v>200</v>
      </c>
      <c r="H91" s="50"/>
    </row>
    <row r="92" spans="1:8" x14ac:dyDescent="0.25">
      <c r="A92" s="8" t="s">
        <v>16</v>
      </c>
      <c r="B92" s="50">
        <v>3239.02</v>
      </c>
      <c r="C92" s="50"/>
      <c r="D92" s="50"/>
      <c r="E92" s="50"/>
      <c r="F92" s="50">
        <v>3519.1</v>
      </c>
      <c r="G92" s="50">
        <f t="shared" si="1"/>
        <v>108.64705991318363</v>
      </c>
      <c r="H92" s="50"/>
    </row>
    <row r="93" spans="1:8" x14ac:dyDescent="0.25">
      <c r="A93" s="5" t="s">
        <v>68</v>
      </c>
      <c r="B93" s="49">
        <v>859.5</v>
      </c>
      <c r="C93" s="49">
        <v>0</v>
      </c>
      <c r="D93" s="49">
        <v>853</v>
      </c>
      <c r="E93" s="49">
        <v>853</v>
      </c>
      <c r="F93" s="49">
        <v>853</v>
      </c>
      <c r="G93" s="49">
        <f t="shared" si="1"/>
        <v>99.243746364165204</v>
      </c>
      <c r="H93" s="49">
        <v>100</v>
      </c>
    </row>
    <row r="94" spans="1:8" x14ac:dyDescent="0.25">
      <c r="A94" s="7" t="s">
        <v>69</v>
      </c>
      <c r="B94" s="49">
        <v>859.5</v>
      </c>
      <c r="C94" s="49"/>
      <c r="D94" s="49">
        <v>853</v>
      </c>
      <c r="E94" s="49">
        <v>853</v>
      </c>
      <c r="F94" s="49">
        <v>853</v>
      </c>
      <c r="G94" s="49">
        <f t="shared" si="1"/>
        <v>99.243746364165204</v>
      </c>
      <c r="H94" s="49">
        <v>100</v>
      </c>
    </row>
    <row r="95" spans="1:8" x14ac:dyDescent="0.25">
      <c r="A95" s="8" t="s">
        <v>70</v>
      </c>
      <c r="B95" s="50">
        <v>859.5</v>
      </c>
      <c r="C95" s="50"/>
      <c r="D95" s="50"/>
      <c r="E95" s="50"/>
      <c r="F95" s="50">
        <v>853</v>
      </c>
      <c r="G95" s="50">
        <f t="shared" si="1"/>
        <v>99.243746364165204</v>
      </c>
      <c r="H95" s="50"/>
    </row>
    <row r="96" spans="1:8" x14ac:dyDescent="0.25">
      <c r="A96" s="5" t="s">
        <v>17</v>
      </c>
      <c r="B96" s="49">
        <v>24143.38</v>
      </c>
      <c r="C96" s="49">
        <v>82172.679999999993</v>
      </c>
      <c r="D96" s="49">
        <v>95073</v>
      </c>
      <c r="E96" s="49">
        <v>101534.86</v>
      </c>
      <c r="F96" s="49">
        <v>64148.25</v>
      </c>
      <c r="G96" s="49">
        <f t="shared" si="1"/>
        <v>265.69705650161654</v>
      </c>
      <c r="H96" s="49">
        <v>63.18</v>
      </c>
    </row>
    <row r="97" spans="1:8" ht="26.25" x14ac:dyDescent="0.25">
      <c r="A97" s="5" t="s">
        <v>18</v>
      </c>
      <c r="B97" s="49">
        <v>6909.95</v>
      </c>
      <c r="C97" s="49">
        <v>31263</v>
      </c>
      <c r="D97" s="49">
        <v>37163</v>
      </c>
      <c r="E97" s="49">
        <v>34524.86</v>
      </c>
      <c r="F97" s="49">
        <v>18756.53</v>
      </c>
      <c r="G97" s="49">
        <f t="shared" si="1"/>
        <v>271.44234039320111</v>
      </c>
      <c r="H97" s="49">
        <v>54.33</v>
      </c>
    </row>
    <row r="98" spans="1:8" x14ac:dyDescent="0.25">
      <c r="A98" s="7" t="s">
        <v>41</v>
      </c>
      <c r="B98" s="49">
        <v>5032.5600000000004</v>
      </c>
      <c r="C98" s="49">
        <v>27500</v>
      </c>
      <c r="D98" s="49">
        <v>33500</v>
      </c>
      <c r="E98" s="49">
        <v>31811.86</v>
      </c>
      <c r="F98" s="49">
        <v>16744.900000000001</v>
      </c>
      <c r="G98" s="49">
        <f t="shared" si="1"/>
        <v>332.73125407347351</v>
      </c>
      <c r="H98" s="49">
        <v>52.64</v>
      </c>
    </row>
    <row r="99" spans="1:8" x14ac:dyDescent="0.25">
      <c r="A99" s="8" t="s">
        <v>60</v>
      </c>
      <c r="B99" s="50">
        <v>4124.7700000000004</v>
      </c>
      <c r="C99" s="50"/>
      <c r="D99" s="50"/>
      <c r="E99" s="50"/>
      <c r="F99" s="50">
        <v>7000.41</v>
      </c>
      <c r="G99" s="50">
        <f t="shared" si="1"/>
        <v>169.71637206438174</v>
      </c>
      <c r="H99" s="50"/>
    </row>
    <row r="100" spans="1:8" x14ac:dyDescent="0.25">
      <c r="A100" s="8" t="s">
        <v>42</v>
      </c>
      <c r="B100" s="50">
        <v>0</v>
      </c>
      <c r="C100" s="50"/>
      <c r="D100" s="50"/>
      <c r="E100" s="50"/>
      <c r="F100" s="50">
        <v>6363.75</v>
      </c>
      <c r="G100" s="50"/>
      <c r="H100" s="50"/>
    </row>
    <row r="101" spans="1:8" x14ac:dyDescent="0.25">
      <c r="A101" s="8" t="s">
        <v>43</v>
      </c>
      <c r="B101" s="50">
        <v>0</v>
      </c>
      <c r="C101" s="50"/>
      <c r="D101" s="50"/>
      <c r="E101" s="50"/>
      <c r="F101" s="50"/>
      <c r="G101" s="50"/>
      <c r="H101" s="50"/>
    </row>
    <row r="102" spans="1:8" x14ac:dyDescent="0.25">
      <c r="A102" s="8" t="s">
        <v>44</v>
      </c>
      <c r="B102" s="50">
        <v>907.79</v>
      </c>
      <c r="C102" s="50"/>
      <c r="D102" s="50"/>
      <c r="E102" s="50"/>
      <c r="F102" s="50">
        <v>3380.74</v>
      </c>
      <c r="G102" s="50">
        <f t="shared" si="1"/>
        <v>372.41432489893037</v>
      </c>
      <c r="H102" s="50"/>
    </row>
    <row r="103" spans="1:8" x14ac:dyDescent="0.25">
      <c r="A103" s="7" t="s">
        <v>45</v>
      </c>
      <c r="B103" s="49">
        <v>0</v>
      </c>
      <c r="C103" s="49"/>
      <c r="D103" s="49"/>
      <c r="E103" s="49">
        <v>350</v>
      </c>
      <c r="F103" s="49">
        <v>341.55</v>
      </c>
      <c r="G103" s="49"/>
      <c r="H103" s="49">
        <v>97.59</v>
      </c>
    </row>
    <row r="104" spans="1:8" x14ac:dyDescent="0.25">
      <c r="A104" s="8" t="s">
        <v>46</v>
      </c>
      <c r="B104" s="50">
        <v>0</v>
      </c>
      <c r="C104" s="50"/>
      <c r="D104" s="50"/>
      <c r="E104" s="50"/>
      <c r="F104" s="50">
        <v>341.55</v>
      </c>
      <c r="G104" s="50"/>
      <c r="H104" s="50"/>
    </row>
    <row r="105" spans="1:8" ht="26.25" x14ac:dyDescent="0.25">
      <c r="A105" s="7" t="s">
        <v>19</v>
      </c>
      <c r="B105" s="49">
        <v>1877.39</v>
      </c>
      <c r="C105" s="49">
        <v>3763</v>
      </c>
      <c r="D105" s="49">
        <v>3663</v>
      </c>
      <c r="E105" s="49">
        <v>2363</v>
      </c>
      <c r="F105" s="49">
        <v>1670.08</v>
      </c>
      <c r="G105" s="49">
        <f t="shared" si="1"/>
        <v>88.957542119644813</v>
      </c>
      <c r="H105" s="49">
        <v>70.680000000000007</v>
      </c>
    </row>
    <row r="106" spans="1:8" x14ac:dyDescent="0.25">
      <c r="A106" s="8" t="s">
        <v>20</v>
      </c>
      <c r="B106" s="50">
        <v>1877.39</v>
      </c>
      <c r="C106" s="50"/>
      <c r="D106" s="50"/>
      <c r="E106" s="50"/>
      <c r="F106" s="50">
        <v>1670.08</v>
      </c>
      <c r="G106" s="50">
        <f t="shared" si="1"/>
        <v>88.957542119644813</v>
      </c>
      <c r="H106" s="50"/>
    </row>
    <row r="107" spans="1:8" ht="26.25" x14ac:dyDescent="0.25">
      <c r="A107" s="5" t="s">
        <v>47</v>
      </c>
      <c r="B107" s="49">
        <v>17233.43</v>
      </c>
      <c r="C107" s="49">
        <v>50909.68</v>
      </c>
      <c r="D107" s="49">
        <v>57910</v>
      </c>
      <c r="E107" s="49">
        <v>67010</v>
      </c>
      <c r="F107" s="49">
        <v>45391.72</v>
      </c>
      <c r="G107" s="49">
        <f t="shared" si="1"/>
        <v>263.3934161684586</v>
      </c>
      <c r="H107" s="49">
        <v>67.739999999999995</v>
      </c>
    </row>
    <row r="108" spans="1:8" x14ac:dyDescent="0.25">
      <c r="A108" s="7" t="s">
        <v>48</v>
      </c>
      <c r="B108" s="49">
        <v>17233.43</v>
      </c>
      <c r="C108" s="49">
        <v>50909.68</v>
      </c>
      <c r="D108" s="49">
        <v>57910</v>
      </c>
      <c r="E108" s="49">
        <v>67010</v>
      </c>
      <c r="F108" s="49">
        <v>45391.72</v>
      </c>
      <c r="G108" s="49">
        <f t="shared" ref="G108:G109" si="2">SUM(F108/B108*100)</f>
        <v>263.3934161684586</v>
      </c>
      <c r="H108" s="49">
        <v>67.739999999999995</v>
      </c>
    </row>
    <row r="109" spans="1:8" x14ac:dyDescent="0.25">
      <c r="A109" s="8" t="s">
        <v>49</v>
      </c>
      <c r="B109" s="50">
        <v>17233.43</v>
      </c>
      <c r="C109" s="50"/>
      <c r="D109" s="50"/>
      <c r="E109" s="50"/>
      <c r="F109" s="50">
        <v>45391.72</v>
      </c>
      <c r="G109" s="50">
        <f t="shared" si="2"/>
        <v>263.3934161684586</v>
      </c>
      <c r="H109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5BE0-5DFD-48CE-A407-B329D1C54968}">
  <dimension ref="A1:J322"/>
  <sheetViews>
    <sheetView workbookViewId="0">
      <selection activeCell="H9" sqref="H9"/>
    </sheetView>
  </sheetViews>
  <sheetFormatPr defaultRowHeight="15" x14ac:dyDescent="0.25"/>
  <cols>
    <col min="1" max="1" width="36.140625" customWidth="1"/>
    <col min="2" max="2" width="18.7109375" customWidth="1"/>
    <col min="3" max="3" width="18.5703125" customWidth="1"/>
    <col min="4" max="4" width="19.140625" customWidth="1"/>
    <col min="5" max="5" width="23.7109375" customWidth="1"/>
    <col min="6" max="6" width="21.42578125" customWidth="1"/>
    <col min="7" max="7" width="14.85546875" customWidth="1"/>
    <col min="8" max="8" width="16.7109375" customWidth="1"/>
  </cols>
  <sheetData>
    <row r="1" spans="1:10" x14ac:dyDescent="0.25">
      <c r="A1" t="s">
        <v>119</v>
      </c>
    </row>
    <row r="2" spans="1:10" x14ac:dyDescent="0.25">
      <c r="A2" t="s">
        <v>120</v>
      </c>
    </row>
    <row r="3" spans="1:10" x14ac:dyDescent="0.25">
      <c r="A3" t="s">
        <v>122</v>
      </c>
    </row>
    <row r="5" spans="1:10" ht="15.75" thickBot="1" x14ac:dyDescent="0.3">
      <c r="A5" t="s">
        <v>113</v>
      </c>
    </row>
    <row r="6" spans="1:10" ht="26.25" thickBot="1" x14ac:dyDescent="0.3">
      <c r="A6" s="1" t="s">
        <v>0</v>
      </c>
      <c r="B6" s="1" t="s">
        <v>179</v>
      </c>
      <c r="C6" s="1" t="s">
        <v>180</v>
      </c>
      <c r="D6" s="1" t="s">
        <v>181</v>
      </c>
      <c r="E6" s="1" t="s">
        <v>182</v>
      </c>
      <c r="F6" s="1" t="s">
        <v>114</v>
      </c>
      <c r="G6" s="1" t="s">
        <v>178</v>
      </c>
      <c r="H6" s="1" t="s">
        <v>177</v>
      </c>
    </row>
    <row r="7" spans="1:10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10" x14ac:dyDescent="0.25">
      <c r="A8" s="3" t="s">
        <v>1</v>
      </c>
      <c r="B8" s="48">
        <f>SUM(B10+B16+B26+B36+B46+B52+B57+B66+B75+B84)</f>
        <v>1730098.79</v>
      </c>
      <c r="C8" s="48">
        <v>1825078.68</v>
      </c>
      <c r="D8" s="48">
        <v>1965750</v>
      </c>
      <c r="E8" s="48">
        <v>2110110.11</v>
      </c>
      <c r="F8" s="48">
        <v>1779774.35</v>
      </c>
      <c r="G8" s="48">
        <f t="shared" ref="G8:G21" si="0">SUM(F8/B8*100)</f>
        <v>102.87125569286133</v>
      </c>
      <c r="H8" s="48">
        <v>84.35</v>
      </c>
    </row>
    <row r="9" spans="1:10" x14ac:dyDescent="0.25">
      <c r="A9" s="9" t="s">
        <v>77</v>
      </c>
      <c r="B9" s="50">
        <v>15095.36</v>
      </c>
      <c r="C9" s="50">
        <v>13149</v>
      </c>
      <c r="D9" s="50">
        <v>13149</v>
      </c>
      <c r="E9" s="50">
        <v>5861</v>
      </c>
      <c r="F9" s="50">
        <v>5821.66</v>
      </c>
      <c r="G9" s="50">
        <f t="shared" si="0"/>
        <v>38.565890445805863</v>
      </c>
      <c r="H9" s="50">
        <v>99.33</v>
      </c>
    </row>
    <row r="10" spans="1:10" x14ac:dyDescent="0.25">
      <c r="A10" s="4" t="s">
        <v>2</v>
      </c>
      <c r="B10" s="51">
        <v>15003.11</v>
      </c>
      <c r="C10" s="51">
        <v>1302900</v>
      </c>
      <c r="D10" s="51">
        <v>13029</v>
      </c>
      <c r="E10" s="51">
        <v>5784</v>
      </c>
      <c r="F10" s="51">
        <v>5783.2</v>
      </c>
      <c r="G10" s="51">
        <f t="shared" si="0"/>
        <v>38.546674656121297</v>
      </c>
      <c r="H10" s="51">
        <v>99.99</v>
      </c>
    </row>
    <row r="11" spans="1:10" x14ac:dyDescent="0.25">
      <c r="A11" s="5" t="s">
        <v>87</v>
      </c>
      <c r="B11" s="49">
        <v>15003.11</v>
      </c>
      <c r="C11" s="49">
        <v>13029</v>
      </c>
      <c r="D11" s="49">
        <v>13029</v>
      </c>
      <c r="E11" s="49">
        <v>5784</v>
      </c>
      <c r="F11" s="49">
        <v>5783.2</v>
      </c>
      <c r="G11" s="49">
        <f t="shared" si="0"/>
        <v>38.546674656121297</v>
      </c>
      <c r="H11" s="49">
        <v>99.99</v>
      </c>
    </row>
    <row r="12" spans="1:10" ht="39" x14ac:dyDescent="0.25">
      <c r="A12" s="5" t="s">
        <v>88</v>
      </c>
      <c r="B12" s="49">
        <v>15003.11</v>
      </c>
      <c r="C12" s="49">
        <v>13029</v>
      </c>
      <c r="D12" s="49">
        <v>13029</v>
      </c>
      <c r="E12" s="49">
        <v>5784</v>
      </c>
      <c r="F12" s="49">
        <v>5783.2</v>
      </c>
      <c r="G12" s="49">
        <f t="shared" si="0"/>
        <v>38.546674656121297</v>
      </c>
      <c r="H12" s="49">
        <v>99.99</v>
      </c>
    </row>
    <row r="13" spans="1:10" ht="39" x14ac:dyDescent="0.25">
      <c r="A13" s="7" t="s">
        <v>89</v>
      </c>
      <c r="B13" s="49">
        <v>15003.11</v>
      </c>
      <c r="C13" s="49">
        <v>13029</v>
      </c>
      <c r="D13" s="49">
        <v>13029</v>
      </c>
      <c r="E13" s="49">
        <v>5784</v>
      </c>
      <c r="F13" s="49">
        <v>5783.2</v>
      </c>
      <c r="G13" s="49">
        <f t="shared" si="0"/>
        <v>38.546674656121297</v>
      </c>
      <c r="H13" s="49">
        <v>99.99</v>
      </c>
      <c r="J13" s="13"/>
    </row>
    <row r="14" spans="1:10" ht="39" x14ac:dyDescent="0.25">
      <c r="A14" s="8" t="s">
        <v>90</v>
      </c>
      <c r="B14" s="50">
        <v>13090.11</v>
      </c>
      <c r="C14" s="50"/>
      <c r="D14" s="50"/>
      <c r="E14" s="50"/>
      <c r="F14" s="50">
        <v>5120.2</v>
      </c>
      <c r="G14" s="50">
        <f t="shared" si="0"/>
        <v>39.115026535300309</v>
      </c>
      <c r="H14" s="50"/>
    </row>
    <row r="15" spans="1:10" ht="39" x14ac:dyDescent="0.25">
      <c r="A15" s="8" t="s">
        <v>91</v>
      </c>
      <c r="B15" s="50">
        <v>1913</v>
      </c>
      <c r="C15" s="50"/>
      <c r="D15" s="50"/>
      <c r="E15" s="50"/>
      <c r="F15" s="50">
        <v>663</v>
      </c>
      <c r="G15" s="50">
        <f t="shared" si="0"/>
        <v>34.657605854678515</v>
      </c>
      <c r="H15" s="50"/>
    </row>
    <row r="16" spans="1:10" x14ac:dyDescent="0.25">
      <c r="A16" s="4" t="s">
        <v>78</v>
      </c>
      <c r="B16" s="51">
        <v>92.25</v>
      </c>
      <c r="C16" s="51">
        <v>120</v>
      </c>
      <c r="D16" s="51">
        <v>120</v>
      </c>
      <c r="E16" s="51">
        <v>77</v>
      </c>
      <c r="F16" s="51">
        <v>38.46</v>
      </c>
      <c r="G16" s="51">
        <f t="shared" si="0"/>
        <v>41.69105691056911</v>
      </c>
      <c r="H16" s="51">
        <v>49.95</v>
      </c>
    </row>
    <row r="17" spans="1:8" ht="26.25" x14ac:dyDescent="0.25">
      <c r="A17" s="4" t="s">
        <v>21</v>
      </c>
      <c r="B17" s="51">
        <v>92.25</v>
      </c>
      <c r="C17" s="51">
        <v>120</v>
      </c>
      <c r="D17" s="51">
        <v>120</v>
      </c>
      <c r="E17" s="51">
        <v>77</v>
      </c>
      <c r="F17" s="51">
        <v>38.46</v>
      </c>
      <c r="G17" s="51">
        <f t="shared" si="0"/>
        <v>41.69105691056911</v>
      </c>
      <c r="H17" s="51">
        <v>49.95</v>
      </c>
    </row>
    <row r="18" spans="1:8" x14ac:dyDescent="0.25">
      <c r="A18" s="5" t="s">
        <v>87</v>
      </c>
      <c r="B18" s="49">
        <v>92.25</v>
      </c>
      <c r="C18" s="49">
        <v>120</v>
      </c>
      <c r="D18" s="49">
        <v>82.33</v>
      </c>
      <c r="E18" s="49">
        <v>39.33</v>
      </c>
      <c r="F18" s="49">
        <v>38.46</v>
      </c>
      <c r="G18" s="49">
        <f t="shared" si="0"/>
        <v>41.69105691056911</v>
      </c>
      <c r="H18" s="49">
        <v>97.79</v>
      </c>
    </row>
    <row r="19" spans="1:8" x14ac:dyDescent="0.25">
      <c r="A19" s="5" t="s">
        <v>92</v>
      </c>
      <c r="B19" s="49">
        <v>92.25</v>
      </c>
      <c r="C19" s="49">
        <v>120</v>
      </c>
      <c r="D19" s="49">
        <v>82.33</v>
      </c>
      <c r="E19" s="49">
        <v>39.33</v>
      </c>
      <c r="F19" s="49">
        <v>38.46</v>
      </c>
      <c r="G19" s="49">
        <f t="shared" si="0"/>
        <v>41.69105691056911</v>
      </c>
      <c r="H19" s="49">
        <v>97.79</v>
      </c>
    </row>
    <row r="20" spans="1:8" x14ac:dyDescent="0.25">
      <c r="A20" s="7" t="s">
        <v>93</v>
      </c>
      <c r="B20" s="49">
        <v>92.25</v>
      </c>
      <c r="C20" s="49">
        <v>120</v>
      </c>
      <c r="D20" s="49">
        <v>82.33</v>
      </c>
      <c r="E20" s="49">
        <v>39.33</v>
      </c>
      <c r="F20" s="49">
        <v>38.46</v>
      </c>
      <c r="G20" s="49">
        <f t="shared" si="0"/>
        <v>41.69105691056911</v>
      </c>
      <c r="H20" s="49">
        <v>97.79</v>
      </c>
    </row>
    <row r="21" spans="1:8" ht="26.25" x14ac:dyDescent="0.25">
      <c r="A21" s="8" t="s">
        <v>94</v>
      </c>
      <c r="B21" s="50">
        <v>92.25</v>
      </c>
      <c r="C21" s="50"/>
      <c r="D21" s="50"/>
      <c r="E21" s="50"/>
      <c r="F21" s="50">
        <v>38.46</v>
      </c>
      <c r="G21" s="50">
        <f t="shared" si="0"/>
        <v>41.69105691056911</v>
      </c>
      <c r="H21" s="50"/>
    </row>
    <row r="22" spans="1:8" x14ac:dyDescent="0.25">
      <c r="A22" s="5" t="s">
        <v>95</v>
      </c>
      <c r="B22" s="49">
        <v>0</v>
      </c>
      <c r="C22" s="49">
        <v>0</v>
      </c>
      <c r="D22" s="49">
        <v>37.67</v>
      </c>
      <c r="E22" s="49">
        <v>37.67</v>
      </c>
      <c r="F22" s="49">
        <v>0</v>
      </c>
      <c r="G22" s="49"/>
      <c r="H22" s="49">
        <v>0</v>
      </c>
    </row>
    <row r="23" spans="1:8" x14ac:dyDescent="0.25">
      <c r="A23" s="5" t="s">
        <v>96</v>
      </c>
      <c r="B23" s="49">
        <v>0</v>
      </c>
      <c r="C23" s="49">
        <v>0</v>
      </c>
      <c r="D23" s="49">
        <v>37.67</v>
      </c>
      <c r="E23" s="49">
        <v>37.67</v>
      </c>
      <c r="F23" s="49">
        <v>0</v>
      </c>
      <c r="G23" s="49"/>
      <c r="H23" s="49">
        <v>0</v>
      </c>
    </row>
    <row r="24" spans="1:8" x14ac:dyDescent="0.25">
      <c r="A24" s="7" t="s">
        <v>97</v>
      </c>
      <c r="B24" s="49"/>
      <c r="C24" s="49"/>
      <c r="D24" s="49">
        <v>37.67</v>
      </c>
      <c r="E24" s="49">
        <v>37.67</v>
      </c>
      <c r="F24" s="49"/>
      <c r="G24" s="49"/>
      <c r="H24" s="49"/>
    </row>
    <row r="25" spans="1:8" x14ac:dyDescent="0.25">
      <c r="A25" s="9" t="s">
        <v>79</v>
      </c>
      <c r="B25" s="50">
        <v>18977.78</v>
      </c>
      <c r="C25" s="50">
        <v>20000</v>
      </c>
      <c r="D25" s="50">
        <v>30000</v>
      </c>
      <c r="E25" s="50">
        <v>30000</v>
      </c>
      <c r="F25" s="50">
        <v>15877</v>
      </c>
      <c r="G25" s="50">
        <f t="shared" ref="G25:G31" si="1">SUM(F25/B25*100)</f>
        <v>83.660997229391427</v>
      </c>
      <c r="H25" s="50">
        <v>52.92</v>
      </c>
    </row>
    <row r="26" spans="1:8" x14ac:dyDescent="0.25">
      <c r="A26" s="4" t="s">
        <v>26</v>
      </c>
      <c r="B26" s="51">
        <v>18977.78</v>
      </c>
      <c r="C26" s="51">
        <v>20000</v>
      </c>
      <c r="D26" s="51">
        <v>30000</v>
      </c>
      <c r="E26" s="51">
        <v>30000</v>
      </c>
      <c r="F26" s="51">
        <v>15877</v>
      </c>
      <c r="G26" s="51">
        <f t="shared" si="1"/>
        <v>83.660997229391427</v>
      </c>
      <c r="H26" s="51">
        <v>52.92</v>
      </c>
    </row>
    <row r="27" spans="1:8" x14ac:dyDescent="0.25">
      <c r="A27" s="5" t="s">
        <v>87</v>
      </c>
      <c r="B27" s="49">
        <v>18977.78</v>
      </c>
      <c r="C27" s="49">
        <v>17000</v>
      </c>
      <c r="D27" s="49">
        <v>17609.73</v>
      </c>
      <c r="E27" s="49">
        <v>17609.73</v>
      </c>
      <c r="F27" s="49">
        <v>15877</v>
      </c>
      <c r="G27" s="49">
        <f t="shared" si="1"/>
        <v>83.660997229391427</v>
      </c>
      <c r="H27" s="49">
        <v>90.16</v>
      </c>
    </row>
    <row r="28" spans="1:8" ht="51.75" x14ac:dyDescent="0.25">
      <c r="A28" s="5" t="s">
        <v>98</v>
      </c>
      <c r="B28" s="49">
        <v>18977.78</v>
      </c>
      <c r="C28" s="49">
        <v>17000</v>
      </c>
      <c r="D28" s="49">
        <v>17609.73</v>
      </c>
      <c r="E28" s="49">
        <v>17609.73</v>
      </c>
      <c r="F28" s="49">
        <v>15877</v>
      </c>
      <c r="G28" s="49">
        <f t="shared" si="1"/>
        <v>83.660997229391427</v>
      </c>
      <c r="H28" s="49">
        <v>90.16</v>
      </c>
    </row>
    <row r="29" spans="1:8" ht="26.25" x14ac:dyDescent="0.25">
      <c r="A29" s="7" t="s">
        <v>99</v>
      </c>
      <c r="B29" s="49">
        <v>18977.78</v>
      </c>
      <c r="C29" s="49">
        <v>17000</v>
      </c>
      <c r="D29" s="49">
        <v>17609.73</v>
      </c>
      <c r="E29" s="49">
        <v>17609.73</v>
      </c>
      <c r="F29" s="49">
        <v>15877</v>
      </c>
      <c r="G29" s="49">
        <f t="shared" si="1"/>
        <v>83.660997229391427</v>
      </c>
      <c r="H29" s="49">
        <v>90.16</v>
      </c>
    </row>
    <row r="30" spans="1:8" ht="26.25" x14ac:dyDescent="0.25">
      <c r="A30" s="8" t="s">
        <v>100</v>
      </c>
      <c r="B30" s="50">
        <v>627.70000000000005</v>
      </c>
      <c r="C30" s="50"/>
      <c r="D30" s="50"/>
      <c r="E30" s="50"/>
      <c r="F30" s="50">
        <v>226</v>
      </c>
      <c r="G30" s="50">
        <f t="shared" si="1"/>
        <v>36.004460729647917</v>
      </c>
      <c r="H30" s="50"/>
    </row>
    <row r="31" spans="1:8" x14ac:dyDescent="0.25">
      <c r="A31" s="8" t="s">
        <v>101</v>
      </c>
      <c r="B31" s="50">
        <v>18350.080000000002</v>
      </c>
      <c r="C31" s="50"/>
      <c r="D31" s="50"/>
      <c r="E31" s="50"/>
      <c r="F31" s="50">
        <v>15651</v>
      </c>
      <c r="G31" s="50">
        <f t="shared" si="1"/>
        <v>85.291181291852666</v>
      </c>
      <c r="H31" s="50"/>
    </row>
    <row r="32" spans="1:8" x14ac:dyDescent="0.25">
      <c r="A32" s="5" t="s">
        <v>95</v>
      </c>
      <c r="B32" s="49">
        <v>0</v>
      </c>
      <c r="C32" s="49">
        <v>3000</v>
      </c>
      <c r="D32" s="49">
        <v>12390.27</v>
      </c>
      <c r="E32" s="49">
        <v>12390.27</v>
      </c>
      <c r="F32" s="49">
        <v>0</v>
      </c>
      <c r="G32" s="49"/>
      <c r="H32" s="49">
        <v>0</v>
      </c>
    </row>
    <row r="33" spans="1:8" x14ac:dyDescent="0.25">
      <c r="A33" s="5" t="s">
        <v>96</v>
      </c>
      <c r="B33" s="49">
        <v>0</v>
      </c>
      <c r="C33" s="49">
        <v>3000</v>
      </c>
      <c r="D33" s="49">
        <v>12390.27</v>
      </c>
      <c r="E33" s="49">
        <v>12390.27</v>
      </c>
      <c r="F33" s="49">
        <v>0</v>
      </c>
      <c r="G33" s="49"/>
      <c r="H33" s="49">
        <v>0</v>
      </c>
    </row>
    <row r="34" spans="1:8" x14ac:dyDescent="0.25">
      <c r="A34" s="7" t="s">
        <v>97</v>
      </c>
      <c r="B34" s="49"/>
      <c r="C34" s="49">
        <v>3000</v>
      </c>
      <c r="D34" s="49">
        <v>12390.27</v>
      </c>
      <c r="E34" s="49">
        <v>12390.27</v>
      </c>
      <c r="F34" s="49"/>
      <c r="G34" s="49"/>
      <c r="H34" s="49"/>
    </row>
    <row r="35" spans="1:8" x14ac:dyDescent="0.25">
      <c r="A35" s="9" t="s">
        <v>80</v>
      </c>
      <c r="B35" s="50">
        <v>5650</v>
      </c>
      <c r="C35" s="50">
        <v>9000</v>
      </c>
      <c r="D35" s="50">
        <v>9000</v>
      </c>
      <c r="E35" s="50">
        <v>6000</v>
      </c>
      <c r="F35" s="50">
        <v>4402.55</v>
      </c>
      <c r="G35" s="50">
        <f t="shared" ref="G35:G41" si="2">SUM(F35/B35*100)</f>
        <v>77.921238938053108</v>
      </c>
      <c r="H35" s="50">
        <v>73.38</v>
      </c>
    </row>
    <row r="36" spans="1:8" ht="26.25" x14ac:dyDescent="0.25">
      <c r="A36" s="4" t="s">
        <v>81</v>
      </c>
      <c r="B36" s="51">
        <v>5650</v>
      </c>
      <c r="C36" s="51">
        <v>9000</v>
      </c>
      <c r="D36" s="51">
        <v>9000</v>
      </c>
      <c r="E36" s="51">
        <v>6000</v>
      </c>
      <c r="F36" s="51">
        <v>4402.55</v>
      </c>
      <c r="G36" s="51">
        <f t="shared" si="2"/>
        <v>77.921238938053108</v>
      </c>
      <c r="H36" s="51">
        <v>73.38</v>
      </c>
    </row>
    <row r="37" spans="1:8" ht="26.25" x14ac:dyDescent="0.25">
      <c r="A37" s="4" t="s">
        <v>50</v>
      </c>
      <c r="B37" s="51">
        <v>5650</v>
      </c>
      <c r="C37" s="51">
        <v>9000</v>
      </c>
      <c r="D37" s="51">
        <v>9000</v>
      </c>
      <c r="E37" s="51">
        <v>6000</v>
      </c>
      <c r="F37" s="51">
        <v>4402.55</v>
      </c>
      <c r="G37" s="51">
        <f t="shared" si="2"/>
        <v>77.921238938053108</v>
      </c>
      <c r="H37" s="51">
        <v>73.38</v>
      </c>
    </row>
    <row r="38" spans="1:8" x14ac:dyDescent="0.25">
      <c r="A38" s="5" t="s">
        <v>87</v>
      </c>
      <c r="B38" s="49">
        <v>5650</v>
      </c>
      <c r="C38" s="49">
        <v>9000</v>
      </c>
      <c r="D38" s="49">
        <v>8828.24</v>
      </c>
      <c r="E38" s="49">
        <v>5828.24</v>
      </c>
      <c r="F38" s="49">
        <v>4402.55</v>
      </c>
      <c r="G38" s="49">
        <f t="shared" si="2"/>
        <v>77.921238938053108</v>
      </c>
      <c r="H38" s="49">
        <v>75.540000000000006</v>
      </c>
    </row>
    <row r="39" spans="1:8" ht="39" x14ac:dyDescent="0.25">
      <c r="A39" s="5" t="s">
        <v>102</v>
      </c>
      <c r="B39" s="49">
        <v>5650</v>
      </c>
      <c r="C39" s="49">
        <v>9000</v>
      </c>
      <c r="D39" s="49">
        <v>8828.24</v>
      </c>
      <c r="E39" s="49">
        <v>5828.24</v>
      </c>
      <c r="F39" s="49">
        <v>4402.55</v>
      </c>
      <c r="G39" s="49">
        <f t="shared" si="2"/>
        <v>77.921238938053108</v>
      </c>
      <c r="H39" s="49">
        <v>75.540000000000006</v>
      </c>
    </row>
    <row r="40" spans="1:8" ht="26.25" x14ac:dyDescent="0.25">
      <c r="A40" s="7" t="s">
        <v>103</v>
      </c>
      <c r="B40" s="49">
        <v>5650</v>
      </c>
      <c r="C40" s="49">
        <v>9000</v>
      </c>
      <c r="D40" s="49">
        <v>8828.24</v>
      </c>
      <c r="E40" s="49">
        <v>5828.24</v>
      </c>
      <c r="F40" s="49">
        <v>4402.55</v>
      </c>
      <c r="G40" s="49">
        <f t="shared" si="2"/>
        <v>77.921238938053108</v>
      </c>
      <c r="H40" s="49">
        <v>75.540000000000006</v>
      </c>
    </row>
    <row r="41" spans="1:8" x14ac:dyDescent="0.25">
      <c r="A41" s="8" t="s">
        <v>104</v>
      </c>
      <c r="B41" s="50">
        <v>5650</v>
      </c>
      <c r="C41" s="50"/>
      <c r="D41" s="50"/>
      <c r="E41" s="50"/>
      <c r="F41" s="50">
        <v>4402.55</v>
      </c>
      <c r="G41" s="50">
        <f t="shared" si="2"/>
        <v>77.921238938053108</v>
      </c>
      <c r="H41" s="50"/>
    </row>
    <row r="42" spans="1:8" x14ac:dyDescent="0.25">
      <c r="A42" s="5" t="s">
        <v>95</v>
      </c>
      <c r="B42" s="49">
        <v>0</v>
      </c>
      <c r="C42" s="49">
        <v>0</v>
      </c>
      <c r="D42" s="49">
        <v>171.76</v>
      </c>
      <c r="E42" s="49">
        <v>171.76</v>
      </c>
      <c r="F42" s="49">
        <v>0</v>
      </c>
      <c r="G42" s="49"/>
      <c r="H42" s="49">
        <v>0</v>
      </c>
    </row>
    <row r="43" spans="1:8" x14ac:dyDescent="0.25">
      <c r="A43" s="5" t="s">
        <v>96</v>
      </c>
      <c r="B43" s="49">
        <v>0</v>
      </c>
      <c r="C43" s="49">
        <v>0</v>
      </c>
      <c r="D43" s="49">
        <v>171.76</v>
      </c>
      <c r="E43" s="49">
        <v>171.76</v>
      </c>
      <c r="F43" s="49">
        <v>0</v>
      </c>
      <c r="G43" s="49"/>
      <c r="H43" s="49">
        <v>0</v>
      </c>
    </row>
    <row r="44" spans="1:8" x14ac:dyDescent="0.25">
      <c r="A44" s="7" t="s">
        <v>97</v>
      </c>
      <c r="B44" s="49"/>
      <c r="C44" s="49"/>
      <c r="D44" s="49">
        <v>171.76</v>
      </c>
      <c r="E44" s="49">
        <v>171.76</v>
      </c>
      <c r="F44" s="49"/>
      <c r="G44" s="49"/>
      <c r="H44" s="49"/>
    </row>
    <row r="45" spans="1:8" x14ac:dyDescent="0.25">
      <c r="A45" s="9" t="s">
        <v>82</v>
      </c>
      <c r="B45" s="50">
        <v>1687326.29</v>
      </c>
      <c r="C45" s="50">
        <v>1740020</v>
      </c>
      <c r="D45" s="50">
        <v>1868701</v>
      </c>
      <c r="E45" s="50">
        <v>2025239.11</v>
      </c>
      <c r="F45" s="50">
        <v>1748750.69</v>
      </c>
      <c r="G45" s="50">
        <f t="shared" ref="G45:G50" si="3">SUM(F45/B45*100)</f>
        <v>103.64033917826289</v>
      </c>
      <c r="H45" s="50">
        <v>86.35</v>
      </c>
    </row>
    <row r="46" spans="1:8" x14ac:dyDescent="0.25">
      <c r="A46" s="4" t="s">
        <v>51</v>
      </c>
      <c r="B46" s="51">
        <v>107973.12</v>
      </c>
      <c r="C46" s="51">
        <v>130020</v>
      </c>
      <c r="D46" s="51">
        <v>121380</v>
      </c>
      <c r="E46" s="51">
        <v>121418.11</v>
      </c>
      <c r="F46" s="51">
        <v>117496.62</v>
      </c>
      <c r="G46" s="51">
        <f t="shared" si="3"/>
        <v>108.82025081798136</v>
      </c>
      <c r="H46" s="51">
        <v>96.77</v>
      </c>
    </row>
    <row r="47" spans="1:8" x14ac:dyDescent="0.25">
      <c r="A47" s="5" t="s">
        <v>87</v>
      </c>
      <c r="B47" s="49">
        <v>107973.12</v>
      </c>
      <c r="C47" s="49">
        <v>130020</v>
      </c>
      <c r="D47" s="49">
        <v>121380</v>
      </c>
      <c r="E47" s="49">
        <v>121418.11</v>
      </c>
      <c r="F47" s="49">
        <v>117496.62</v>
      </c>
      <c r="G47" s="49">
        <f t="shared" si="3"/>
        <v>108.82025081798136</v>
      </c>
      <c r="H47" s="49">
        <v>96.77</v>
      </c>
    </row>
    <row r="48" spans="1:8" ht="39" x14ac:dyDescent="0.25">
      <c r="A48" s="5" t="s">
        <v>88</v>
      </c>
      <c r="B48" s="49">
        <v>107973.12</v>
      </c>
      <c r="C48" s="49">
        <v>130020</v>
      </c>
      <c r="D48" s="49">
        <v>121380</v>
      </c>
      <c r="E48" s="49">
        <v>121418.11</v>
      </c>
      <c r="F48" s="49">
        <v>117496.62</v>
      </c>
      <c r="G48" s="49">
        <f t="shared" si="3"/>
        <v>108.82025081798136</v>
      </c>
      <c r="H48" s="49">
        <v>96.77</v>
      </c>
    </row>
    <row r="49" spans="1:8" ht="39" x14ac:dyDescent="0.25">
      <c r="A49" s="7" t="s">
        <v>89</v>
      </c>
      <c r="B49" s="49">
        <v>107973.12</v>
      </c>
      <c r="C49" s="49">
        <v>130020</v>
      </c>
      <c r="D49" s="49">
        <v>121380</v>
      </c>
      <c r="E49" s="49">
        <v>121418.11</v>
      </c>
      <c r="F49" s="49">
        <v>117496.62</v>
      </c>
      <c r="G49" s="49">
        <f t="shared" si="3"/>
        <v>108.82025081798136</v>
      </c>
      <c r="H49" s="49">
        <v>96.77</v>
      </c>
    </row>
    <row r="50" spans="1:8" ht="39" x14ac:dyDescent="0.25">
      <c r="A50" s="8" t="s">
        <v>90</v>
      </c>
      <c r="B50" s="50">
        <v>107973.12</v>
      </c>
      <c r="C50" s="50"/>
      <c r="D50" s="50"/>
      <c r="E50" s="50"/>
      <c r="F50" s="50">
        <v>110884.76</v>
      </c>
      <c r="G50" s="50">
        <f t="shared" si="3"/>
        <v>102.69663412523413</v>
      </c>
      <c r="H50" s="50"/>
    </row>
    <row r="51" spans="1:8" ht="39" x14ac:dyDescent="0.25">
      <c r="A51" s="8" t="s">
        <v>91</v>
      </c>
      <c r="B51" s="50">
        <v>0</v>
      </c>
      <c r="C51" s="50"/>
      <c r="D51" s="50"/>
      <c r="E51" s="50"/>
      <c r="F51" s="50">
        <v>6611.86</v>
      </c>
      <c r="G51" s="50"/>
      <c r="H51" s="50"/>
    </row>
    <row r="52" spans="1:8" ht="39" x14ac:dyDescent="0.25">
      <c r="A52" s="4" t="s">
        <v>61</v>
      </c>
      <c r="B52" s="51">
        <v>1518414.26</v>
      </c>
      <c r="C52" s="51">
        <v>1500000</v>
      </c>
      <c r="D52" s="51">
        <v>1620000</v>
      </c>
      <c r="E52" s="51">
        <v>1779000</v>
      </c>
      <c r="F52" s="51">
        <v>1614418.15</v>
      </c>
      <c r="G52" s="51">
        <f t="shared" ref="G52:G62" si="4">SUM(F52/B52*100)</f>
        <v>106.32264149047177</v>
      </c>
      <c r="H52" s="51">
        <v>90.75</v>
      </c>
    </row>
    <row r="53" spans="1:8" x14ac:dyDescent="0.25">
      <c r="A53" s="5" t="s">
        <v>87</v>
      </c>
      <c r="B53" s="49">
        <v>1518414.26</v>
      </c>
      <c r="C53" s="49">
        <v>1500000</v>
      </c>
      <c r="D53" s="49">
        <v>1620000</v>
      </c>
      <c r="E53" s="49">
        <v>1779000</v>
      </c>
      <c r="F53" s="49">
        <v>1614418.15</v>
      </c>
      <c r="G53" s="49">
        <f t="shared" si="4"/>
        <v>106.32264149047177</v>
      </c>
      <c r="H53" s="49">
        <v>90.75</v>
      </c>
    </row>
    <row r="54" spans="1:8" ht="26.25" x14ac:dyDescent="0.25">
      <c r="A54" s="5" t="s">
        <v>105</v>
      </c>
      <c r="B54" s="49">
        <v>1518414.26</v>
      </c>
      <c r="C54" s="49">
        <v>1500000</v>
      </c>
      <c r="D54" s="49">
        <v>1620000</v>
      </c>
      <c r="E54" s="49">
        <v>1779000</v>
      </c>
      <c r="F54" s="49">
        <v>1614418.15</v>
      </c>
      <c r="G54" s="49">
        <f t="shared" si="4"/>
        <v>106.32264149047177</v>
      </c>
      <c r="H54" s="49">
        <v>90.75</v>
      </c>
    </row>
    <row r="55" spans="1:8" ht="39" x14ac:dyDescent="0.25">
      <c r="A55" s="7" t="s">
        <v>106</v>
      </c>
      <c r="B55" s="49">
        <v>1518414.26</v>
      </c>
      <c r="C55" s="49">
        <v>1500000</v>
      </c>
      <c r="D55" s="49">
        <v>1620000</v>
      </c>
      <c r="E55" s="49">
        <v>1779000</v>
      </c>
      <c r="F55" s="49">
        <v>1614418.15</v>
      </c>
      <c r="G55" s="49">
        <f t="shared" si="4"/>
        <v>106.32264149047177</v>
      </c>
      <c r="H55" s="49">
        <v>90.75</v>
      </c>
    </row>
    <row r="56" spans="1:8" ht="39" x14ac:dyDescent="0.25">
      <c r="A56" s="8" t="s">
        <v>107</v>
      </c>
      <c r="B56" s="50">
        <v>1518414.26</v>
      </c>
      <c r="C56" s="50"/>
      <c r="D56" s="50"/>
      <c r="E56" s="50"/>
      <c r="F56" s="50">
        <v>1614418.15</v>
      </c>
      <c r="G56" s="50">
        <f t="shared" si="4"/>
        <v>106.32264149047177</v>
      </c>
      <c r="H56" s="50"/>
    </row>
    <row r="57" spans="1:8" ht="26.25" x14ac:dyDescent="0.25">
      <c r="A57" s="4" t="s">
        <v>67</v>
      </c>
      <c r="B57" s="51">
        <v>10182.51</v>
      </c>
      <c r="C57" s="51">
        <v>50000</v>
      </c>
      <c r="D57" s="51">
        <v>60853</v>
      </c>
      <c r="E57" s="51">
        <v>58353</v>
      </c>
      <c r="F57" s="51">
        <v>7229.32</v>
      </c>
      <c r="G57" s="51">
        <f t="shared" si="4"/>
        <v>70.997425978466993</v>
      </c>
      <c r="H57" s="51">
        <v>12.39</v>
      </c>
    </row>
    <row r="58" spans="1:8" x14ac:dyDescent="0.25">
      <c r="A58" s="5" t="s">
        <v>87</v>
      </c>
      <c r="B58" s="49">
        <v>10182.51</v>
      </c>
      <c r="C58" s="49">
        <v>18793.689999999999</v>
      </c>
      <c r="D58" s="49">
        <v>20310.14</v>
      </c>
      <c r="E58" s="49">
        <v>17810.14</v>
      </c>
      <c r="F58" s="49">
        <v>7229.32</v>
      </c>
      <c r="G58" s="49">
        <f t="shared" si="4"/>
        <v>70.997425978466993</v>
      </c>
      <c r="H58" s="49">
        <v>40.590000000000003</v>
      </c>
    </row>
    <row r="59" spans="1:8" ht="26.25" x14ac:dyDescent="0.25">
      <c r="A59" s="5" t="s">
        <v>105</v>
      </c>
      <c r="B59" s="49">
        <v>10182.51</v>
      </c>
      <c r="C59" s="49">
        <v>18793.689999999999</v>
      </c>
      <c r="D59" s="49">
        <v>20310.14</v>
      </c>
      <c r="E59" s="49">
        <v>17810.14</v>
      </c>
      <c r="F59" s="49">
        <v>7229.32</v>
      </c>
      <c r="G59" s="49">
        <f t="shared" si="4"/>
        <v>70.997425978466993</v>
      </c>
      <c r="H59" s="49">
        <v>40.590000000000003</v>
      </c>
    </row>
    <row r="60" spans="1:8" ht="39" x14ac:dyDescent="0.25">
      <c r="A60" s="7" t="s">
        <v>106</v>
      </c>
      <c r="B60" s="49">
        <v>10182.51</v>
      </c>
      <c r="C60" s="49">
        <v>18793.689999999999</v>
      </c>
      <c r="D60" s="49">
        <v>20310.14</v>
      </c>
      <c r="E60" s="49">
        <v>17810.14</v>
      </c>
      <c r="F60" s="49">
        <v>7229.32</v>
      </c>
      <c r="G60" s="49">
        <f t="shared" si="4"/>
        <v>70.997425978466993</v>
      </c>
      <c r="H60" s="49">
        <v>40.590000000000003</v>
      </c>
    </row>
    <row r="61" spans="1:8" ht="39" x14ac:dyDescent="0.25">
      <c r="A61" s="8" t="s">
        <v>107</v>
      </c>
      <c r="B61" s="50">
        <v>7492.06</v>
      </c>
      <c r="C61" s="50"/>
      <c r="D61" s="50"/>
      <c r="E61" s="50"/>
      <c r="F61" s="50">
        <v>6091.1</v>
      </c>
      <c r="G61" s="50">
        <f t="shared" si="4"/>
        <v>81.300737046953714</v>
      </c>
      <c r="H61" s="50"/>
    </row>
    <row r="62" spans="1:8" ht="39" x14ac:dyDescent="0.25">
      <c r="A62" s="8" t="s">
        <v>108</v>
      </c>
      <c r="B62" s="50">
        <v>2690.45</v>
      </c>
      <c r="C62" s="50"/>
      <c r="D62" s="50"/>
      <c r="E62" s="50"/>
      <c r="F62" s="50">
        <v>1138.22</v>
      </c>
      <c r="G62" s="50">
        <f t="shared" si="4"/>
        <v>42.305933951569443</v>
      </c>
      <c r="H62" s="50"/>
    </row>
    <row r="63" spans="1:8" x14ac:dyDescent="0.25">
      <c r="A63" s="5" t="s">
        <v>95</v>
      </c>
      <c r="B63" s="49">
        <v>0</v>
      </c>
      <c r="C63" s="49">
        <v>31206.31</v>
      </c>
      <c r="D63" s="49">
        <v>40542.86</v>
      </c>
      <c r="E63" s="49">
        <v>40542.86</v>
      </c>
      <c r="F63" s="49">
        <v>0</v>
      </c>
      <c r="G63" s="49"/>
      <c r="H63" s="49">
        <v>0</v>
      </c>
    </row>
    <row r="64" spans="1:8" x14ac:dyDescent="0.25">
      <c r="A64" s="5" t="s">
        <v>96</v>
      </c>
      <c r="B64" s="49">
        <v>0</v>
      </c>
      <c r="C64" s="49">
        <v>31206.31</v>
      </c>
      <c r="D64" s="49">
        <v>40542.86</v>
      </c>
      <c r="E64" s="49">
        <v>40542.86</v>
      </c>
      <c r="F64" s="49">
        <v>0</v>
      </c>
      <c r="G64" s="49"/>
      <c r="H64" s="49">
        <v>0</v>
      </c>
    </row>
    <row r="65" spans="1:8" x14ac:dyDescent="0.25">
      <c r="A65" s="7" t="s">
        <v>97</v>
      </c>
      <c r="B65" s="49">
        <v>0</v>
      </c>
      <c r="C65" s="49">
        <v>31206.31</v>
      </c>
      <c r="D65" s="49">
        <v>40542.86</v>
      </c>
      <c r="E65" s="49">
        <v>40542.86</v>
      </c>
      <c r="F65" s="49"/>
      <c r="G65" s="49"/>
      <c r="H65" s="49"/>
    </row>
    <row r="66" spans="1:8" x14ac:dyDescent="0.25">
      <c r="A66" s="4" t="s">
        <v>71</v>
      </c>
      <c r="B66" s="51">
        <v>50756.4</v>
      </c>
      <c r="C66" s="51">
        <v>60000</v>
      </c>
      <c r="D66" s="51">
        <v>66468</v>
      </c>
      <c r="E66" s="51">
        <v>66468</v>
      </c>
      <c r="F66" s="51">
        <v>9606.6</v>
      </c>
      <c r="G66" s="51">
        <f>SUM(F66/B66*100)</f>
        <v>18.926874246400455</v>
      </c>
      <c r="H66" s="51">
        <v>14.45</v>
      </c>
    </row>
    <row r="67" spans="1:8" x14ac:dyDescent="0.25">
      <c r="A67" s="5" t="s">
        <v>87</v>
      </c>
      <c r="B67" s="49">
        <v>50756.4</v>
      </c>
      <c r="C67" s="49">
        <v>0</v>
      </c>
      <c r="D67" s="49">
        <v>9607.18</v>
      </c>
      <c r="E67" s="49">
        <v>9607.18</v>
      </c>
      <c r="F67" s="49">
        <v>9606.6</v>
      </c>
      <c r="G67" s="49">
        <f>SUM(F67/B67*100)</f>
        <v>18.926874246400455</v>
      </c>
      <c r="H67" s="49">
        <v>99.99</v>
      </c>
    </row>
    <row r="68" spans="1:8" ht="26.25" x14ac:dyDescent="0.25">
      <c r="A68" s="5" t="s">
        <v>105</v>
      </c>
      <c r="B68" s="49">
        <v>50756.4</v>
      </c>
      <c r="C68" s="49">
        <v>0</v>
      </c>
      <c r="D68" s="49">
        <v>9607.18</v>
      </c>
      <c r="E68" s="49">
        <v>9607.18</v>
      </c>
      <c r="F68" s="49">
        <v>9606.6</v>
      </c>
      <c r="G68" s="49">
        <f>SUM(F68/B68*100)</f>
        <v>18.926874246400455</v>
      </c>
      <c r="H68" s="49">
        <v>99.99</v>
      </c>
    </row>
    <row r="69" spans="1:8" ht="26.25" x14ac:dyDescent="0.25">
      <c r="A69" s="7" t="s">
        <v>109</v>
      </c>
      <c r="B69" s="49">
        <v>50756.4</v>
      </c>
      <c r="C69" s="49"/>
      <c r="D69" s="49">
        <v>9607.18</v>
      </c>
      <c r="E69" s="49">
        <v>9607.18</v>
      </c>
      <c r="F69" s="49">
        <v>9606.6</v>
      </c>
      <c r="G69" s="49">
        <f>SUM(F69/B69*100)</f>
        <v>18.926874246400455</v>
      </c>
      <c r="H69" s="49">
        <v>99.99</v>
      </c>
    </row>
    <row r="70" spans="1:8" ht="39" x14ac:dyDescent="0.25">
      <c r="A70" s="8" t="s">
        <v>110</v>
      </c>
      <c r="B70" s="50">
        <v>50756.4</v>
      </c>
      <c r="C70" s="50"/>
      <c r="D70" s="50"/>
      <c r="E70" s="50"/>
      <c r="F70" s="50">
        <v>9606.6</v>
      </c>
      <c r="G70" s="50">
        <f>SUM(F70/B70*100)</f>
        <v>18.926874246400455</v>
      </c>
      <c r="H70" s="50"/>
    </row>
    <row r="71" spans="1:8" x14ac:dyDescent="0.25">
      <c r="A71" s="5" t="s">
        <v>95</v>
      </c>
      <c r="B71" s="49">
        <v>0</v>
      </c>
      <c r="C71" s="49">
        <v>60000</v>
      </c>
      <c r="D71" s="49">
        <v>56860.82</v>
      </c>
      <c r="E71" s="49">
        <v>56860.82</v>
      </c>
      <c r="F71" s="49">
        <v>0</v>
      </c>
      <c r="G71" s="49"/>
      <c r="H71" s="49">
        <v>0</v>
      </c>
    </row>
    <row r="72" spans="1:8" x14ac:dyDescent="0.25">
      <c r="A72" s="5" t="s">
        <v>96</v>
      </c>
      <c r="B72" s="49">
        <v>0</v>
      </c>
      <c r="C72" s="49">
        <v>60000</v>
      </c>
      <c r="D72" s="49">
        <v>56860.82</v>
      </c>
      <c r="E72" s="49">
        <v>56860.82</v>
      </c>
      <c r="F72" s="49">
        <v>0</v>
      </c>
      <c r="G72" s="49"/>
      <c r="H72" s="49">
        <v>0</v>
      </c>
    </row>
    <row r="73" spans="1:8" x14ac:dyDescent="0.25">
      <c r="A73" s="7" t="s">
        <v>97</v>
      </c>
      <c r="B73" s="49"/>
      <c r="C73" s="49">
        <v>60000</v>
      </c>
      <c r="D73" s="49">
        <v>56860.82</v>
      </c>
      <c r="E73" s="49">
        <v>56860.82</v>
      </c>
      <c r="F73" s="49"/>
      <c r="G73" s="49"/>
      <c r="H73" s="49"/>
    </row>
    <row r="74" spans="1:8" x14ac:dyDescent="0.25">
      <c r="A74" s="9" t="s">
        <v>85</v>
      </c>
      <c r="B74" s="50">
        <v>2980</v>
      </c>
      <c r="C74" s="50">
        <v>12000</v>
      </c>
      <c r="D74" s="50">
        <v>12000</v>
      </c>
      <c r="E74" s="50">
        <v>12000</v>
      </c>
      <c r="F74" s="50">
        <v>4922.45</v>
      </c>
      <c r="G74" s="50">
        <f t="shared" ref="G74:G79" si="5">SUM(F74/B74*100)</f>
        <v>165.18288590604027</v>
      </c>
      <c r="H74" s="50">
        <v>41.02</v>
      </c>
    </row>
    <row r="75" spans="1:8" x14ac:dyDescent="0.25">
      <c r="A75" s="4" t="s">
        <v>74</v>
      </c>
      <c r="B75" s="51">
        <v>2980</v>
      </c>
      <c r="C75" s="51">
        <v>12000</v>
      </c>
      <c r="D75" s="51">
        <v>12000</v>
      </c>
      <c r="E75" s="51">
        <v>12000</v>
      </c>
      <c r="F75" s="51">
        <v>4922.45</v>
      </c>
      <c r="G75" s="51">
        <f t="shared" si="5"/>
        <v>165.18288590604027</v>
      </c>
      <c r="H75" s="51">
        <v>41.02</v>
      </c>
    </row>
    <row r="76" spans="1:8" x14ac:dyDescent="0.25">
      <c r="A76" s="5" t="s">
        <v>87</v>
      </c>
      <c r="B76" s="49">
        <v>2980</v>
      </c>
      <c r="C76" s="49">
        <v>12000</v>
      </c>
      <c r="D76" s="49">
        <v>11809.32</v>
      </c>
      <c r="E76" s="49">
        <v>11809.32</v>
      </c>
      <c r="F76" s="49">
        <v>4922.45</v>
      </c>
      <c r="G76" s="49">
        <f t="shared" si="5"/>
        <v>165.18288590604027</v>
      </c>
      <c r="H76" s="49">
        <v>41.68</v>
      </c>
    </row>
    <row r="77" spans="1:8" ht="51.75" x14ac:dyDescent="0.25">
      <c r="A77" s="5" t="s">
        <v>98</v>
      </c>
      <c r="B77" s="49">
        <v>2980</v>
      </c>
      <c r="C77" s="49">
        <v>12000</v>
      </c>
      <c r="D77" s="49">
        <v>11809.32</v>
      </c>
      <c r="E77" s="49">
        <v>11809.32</v>
      </c>
      <c r="F77" s="49">
        <v>4922.45</v>
      </c>
      <c r="G77" s="49">
        <f t="shared" si="5"/>
        <v>165.18288590604027</v>
      </c>
      <c r="H77" s="49">
        <v>41.68</v>
      </c>
    </row>
    <row r="78" spans="1:8" ht="51.75" x14ac:dyDescent="0.25">
      <c r="A78" s="7" t="s">
        <v>111</v>
      </c>
      <c r="B78" s="49">
        <v>2980</v>
      </c>
      <c r="C78" s="49">
        <v>12000</v>
      </c>
      <c r="D78" s="49">
        <v>11809.32</v>
      </c>
      <c r="E78" s="49">
        <v>11809.32</v>
      </c>
      <c r="F78" s="49">
        <v>4922.45</v>
      </c>
      <c r="G78" s="49">
        <f t="shared" si="5"/>
        <v>165.18288590604027</v>
      </c>
      <c r="H78" s="49">
        <v>41.68</v>
      </c>
    </row>
    <row r="79" spans="1:8" x14ac:dyDescent="0.25">
      <c r="A79" s="8" t="s">
        <v>112</v>
      </c>
      <c r="B79" s="50">
        <v>2980</v>
      </c>
      <c r="C79" s="50"/>
      <c r="D79" s="50"/>
      <c r="E79" s="50"/>
      <c r="F79" s="50">
        <v>4922.45</v>
      </c>
      <c r="G79" s="50">
        <f t="shared" si="5"/>
        <v>165.18288590604027</v>
      </c>
      <c r="H79" s="50"/>
    </row>
    <row r="80" spans="1:8" x14ac:dyDescent="0.25">
      <c r="A80" s="5" t="s">
        <v>95</v>
      </c>
      <c r="B80" s="49">
        <v>0</v>
      </c>
      <c r="C80" s="49">
        <v>0</v>
      </c>
      <c r="D80" s="49">
        <v>190.68</v>
      </c>
      <c r="E80" s="49">
        <v>190.68</v>
      </c>
      <c r="F80" s="49">
        <v>0</v>
      </c>
      <c r="G80" s="49"/>
      <c r="H80" s="49">
        <v>0</v>
      </c>
    </row>
    <row r="81" spans="1:8" x14ac:dyDescent="0.25">
      <c r="A81" s="5" t="s">
        <v>96</v>
      </c>
      <c r="B81" s="49">
        <v>0</v>
      </c>
      <c r="C81" s="49">
        <v>0</v>
      </c>
      <c r="D81" s="49">
        <v>190.68</v>
      </c>
      <c r="E81" s="49">
        <v>190.68</v>
      </c>
      <c r="F81" s="49">
        <v>0</v>
      </c>
      <c r="G81" s="49"/>
      <c r="H81" s="49">
        <v>0</v>
      </c>
    </row>
    <row r="82" spans="1:8" x14ac:dyDescent="0.25">
      <c r="A82" s="7" t="s">
        <v>97</v>
      </c>
      <c r="B82" s="49">
        <v>0</v>
      </c>
      <c r="C82" s="49"/>
      <c r="D82" s="49">
        <v>190.68</v>
      </c>
      <c r="E82" s="49">
        <v>190.68</v>
      </c>
      <c r="F82" s="49"/>
      <c r="G82" s="49"/>
      <c r="H82" s="49"/>
    </row>
    <row r="83" spans="1:8" ht="26.25" x14ac:dyDescent="0.25">
      <c r="A83" s="9" t="s">
        <v>86</v>
      </c>
      <c r="B83" s="50">
        <v>69.36</v>
      </c>
      <c r="C83" s="50">
        <v>30909.68</v>
      </c>
      <c r="D83" s="50">
        <v>32900</v>
      </c>
      <c r="E83" s="50">
        <v>31010</v>
      </c>
      <c r="F83" s="50"/>
      <c r="G83" s="50">
        <f>SUM(F83/B83*100)</f>
        <v>0</v>
      </c>
      <c r="H83" s="50"/>
    </row>
    <row r="84" spans="1:8" ht="39" x14ac:dyDescent="0.25">
      <c r="A84" s="4" t="s">
        <v>75</v>
      </c>
      <c r="B84" s="51">
        <v>69.36</v>
      </c>
      <c r="C84" s="51">
        <v>30909.68</v>
      </c>
      <c r="D84" s="51">
        <v>32900</v>
      </c>
      <c r="E84" s="51">
        <v>31010</v>
      </c>
      <c r="F84" s="51">
        <v>0</v>
      </c>
      <c r="G84" s="51">
        <f>SUM(F84/B84*100)</f>
        <v>0</v>
      </c>
      <c r="H84" s="51">
        <v>0</v>
      </c>
    </row>
    <row r="85" spans="1:8" x14ac:dyDescent="0.25">
      <c r="A85" s="5" t="s">
        <v>87</v>
      </c>
      <c r="B85" s="49">
        <v>0</v>
      </c>
      <c r="C85" s="49">
        <v>0</v>
      </c>
      <c r="D85" s="49">
        <v>1990.32</v>
      </c>
      <c r="E85" s="49">
        <v>100.32</v>
      </c>
      <c r="F85" s="49">
        <v>0</v>
      </c>
      <c r="G85" s="49"/>
      <c r="H85" s="49">
        <v>0</v>
      </c>
    </row>
    <row r="86" spans="1:8" ht="39" x14ac:dyDescent="0.25">
      <c r="A86" s="5" t="s">
        <v>102</v>
      </c>
      <c r="B86" s="49">
        <v>0</v>
      </c>
      <c r="C86" s="49">
        <v>0</v>
      </c>
      <c r="D86" s="49">
        <v>1990.32</v>
      </c>
      <c r="E86" s="49">
        <v>100.32</v>
      </c>
      <c r="F86" s="49">
        <v>0</v>
      </c>
      <c r="G86" s="49"/>
      <c r="H86" s="49">
        <v>0</v>
      </c>
    </row>
    <row r="87" spans="1:8" ht="26.25" x14ac:dyDescent="0.25">
      <c r="A87" s="7" t="s">
        <v>103</v>
      </c>
      <c r="B87" s="49"/>
      <c r="C87" s="49"/>
      <c r="D87" s="49">
        <v>1990.32</v>
      </c>
      <c r="E87" s="49">
        <v>100.32</v>
      </c>
      <c r="F87" s="49"/>
      <c r="G87" s="49"/>
      <c r="H87" s="49"/>
    </row>
    <row r="88" spans="1:8" ht="26.25" x14ac:dyDescent="0.25">
      <c r="A88" s="5" t="s">
        <v>115</v>
      </c>
      <c r="B88" s="49">
        <v>69.36</v>
      </c>
      <c r="C88" s="49"/>
      <c r="D88" s="49"/>
      <c r="E88" s="49"/>
      <c r="F88" s="49"/>
      <c r="G88" s="49">
        <f>SUM(F88/B88*100)</f>
        <v>0</v>
      </c>
      <c r="H88" s="49"/>
    </row>
    <row r="89" spans="1:8" ht="26.25" x14ac:dyDescent="0.25">
      <c r="A89" s="5" t="s">
        <v>116</v>
      </c>
      <c r="B89" s="49">
        <v>69.36</v>
      </c>
      <c r="C89" s="49"/>
      <c r="D89" s="49"/>
      <c r="E89" s="49"/>
      <c r="F89" s="49"/>
      <c r="G89" s="49">
        <f>SUM(F89/B89*100)</f>
        <v>0</v>
      </c>
      <c r="H89" s="49"/>
    </row>
    <row r="90" spans="1:8" ht="26.25" x14ac:dyDescent="0.25">
      <c r="A90" s="7" t="s">
        <v>117</v>
      </c>
      <c r="B90" s="49">
        <v>69.36</v>
      </c>
      <c r="C90" s="49"/>
      <c r="D90" s="49"/>
      <c r="E90" s="49"/>
      <c r="F90" s="49"/>
      <c r="G90" s="49">
        <f>SUM(F90/B90*100)</f>
        <v>0</v>
      </c>
      <c r="H90" s="49"/>
    </row>
    <row r="91" spans="1:8" x14ac:dyDescent="0.25">
      <c r="A91" s="8" t="s">
        <v>118</v>
      </c>
      <c r="B91" s="50">
        <v>69.36</v>
      </c>
      <c r="C91" s="50"/>
      <c r="D91" s="50"/>
      <c r="E91" s="50"/>
      <c r="F91" s="50"/>
      <c r="G91" s="50">
        <f>SUM(F91/B91*100)</f>
        <v>0</v>
      </c>
      <c r="H91" s="50"/>
    </row>
    <row r="92" spans="1:8" x14ac:dyDescent="0.25">
      <c r="A92" s="5" t="s">
        <v>95</v>
      </c>
      <c r="B92" s="49">
        <v>0</v>
      </c>
      <c r="C92" s="49">
        <v>30909.68</v>
      </c>
      <c r="D92" s="49">
        <v>30909.68</v>
      </c>
      <c r="E92" s="49">
        <v>30909.68</v>
      </c>
      <c r="F92" s="49">
        <v>0</v>
      </c>
      <c r="G92" s="49"/>
      <c r="H92" s="49">
        <v>0</v>
      </c>
    </row>
    <row r="93" spans="1:8" x14ac:dyDescent="0.25">
      <c r="A93" s="5" t="s">
        <v>96</v>
      </c>
      <c r="B93" s="49">
        <v>0</v>
      </c>
      <c r="C93" s="49">
        <v>30909.68</v>
      </c>
      <c r="D93" s="49">
        <v>30909.68</v>
      </c>
      <c r="E93" s="49">
        <v>30909.68</v>
      </c>
      <c r="F93" s="49">
        <v>0</v>
      </c>
      <c r="G93" s="49"/>
      <c r="H93" s="49">
        <v>0</v>
      </c>
    </row>
    <row r="94" spans="1:8" x14ac:dyDescent="0.25">
      <c r="A94" s="7" t="s">
        <v>97</v>
      </c>
      <c r="B94" s="49"/>
      <c r="C94" s="49">
        <v>30909.68</v>
      </c>
      <c r="D94" s="49">
        <v>30909.68</v>
      </c>
      <c r="E94" s="49">
        <v>30909.68</v>
      </c>
      <c r="F94" s="49"/>
      <c r="G94" s="49"/>
      <c r="H94" s="49"/>
    </row>
    <row r="97" spans="1:8" ht="15.75" thickBot="1" x14ac:dyDescent="0.3">
      <c r="A97" t="s">
        <v>76</v>
      </c>
    </row>
    <row r="98" spans="1:8" ht="26.25" thickBot="1" x14ac:dyDescent="0.3">
      <c r="A98" s="1" t="s">
        <v>0</v>
      </c>
      <c r="B98" s="1" t="s">
        <v>179</v>
      </c>
      <c r="C98" s="1" t="s">
        <v>180</v>
      </c>
      <c r="D98" s="1" t="s">
        <v>181</v>
      </c>
      <c r="E98" s="1" t="s">
        <v>182</v>
      </c>
      <c r="F98" s="1" t="s">
        <v>114</v>
      </c>
      <c r="G98" s="1" t="s">
        <v>178</v>
      </c>
      <c r="H98" s="1" t="s">
        <v>177</v>
      </c>
    </row>
    <row r="99" spans="1:8" x14ac:dyDescent="0.25">
      <c r="A99" s="2">
        <v>1</v>
      </c>
      <c r="B99" s="2">
        <v>2</v>
      </c>
      <c r="C99" s="2">
        <v>3</v>
      </c>
      <c r="D99" s="2">
        <v>4</v>
      </c>
      <c r="E99" s="2">
        <v>5</v>
      </c>
      <c r="F99" s="2">
        <v>6</v>
      </c>
      <c r="G99" s="2">
        <v>7</v>
      </c>
      <c r="H99" s="2">
        <v>8</v>
      </c>
    </row>
    <row r="100" spans="1:8" x14ac:dyDescent="0.25">
      <c r="A100" s="3" t="s">
        <v>1</v>
      </c>
      <c r="B100" s="48">
        <f>SUM(B101+B125+B131+B179+B192+B231+B247+B281+B294+B312)</f>
        <v>1720641.21</v>
      </c>
      <c r="C100" s="48">
        <v>1825078.68</v>
      </c>
      <c r="D100" s="48">
        <v>1965750</v>
      </c>
      <c r="E100" s="48">
        <v>2110110.11</v>
      </c>
      <c r="F100" s="48">
        <v>2007674.06</v>
      </c>
      <c r="G100" s="48">
        <f t="shared" ref="G100:G139" si="6">SUM(F100/B100*100)</f>
        <v>116.68173750180028</v>
      </c>
      <c r="H100" s="48">
        <v>95.15</v>
      </c>
    </row>
    <row r="101" spans="1:8" x14ac:dyDescent="0.25">
      <c r="A101" s="4" t="s">
        <v>2</v>
      </c>
      <c r="B101" s="51">
        <f>SUM(B102+B118)</f>
        <v>14705.51</v>
      </c>
      <c r="C101" s="51">
        <v>13029</v>
      </c>
      <c r="D101" s="51">
        <v>13029</v>
      </c>
      <c r="E101" s="51">
        <v>5784</v>
      </c>
      <c r="F101" s="51">
        <v>5783.2</v>
      </c>
      <c r="G101" s="51">
        <f t="shared" si="6"/>
        <v>39.326755753455679</v>
      </c>
      <c r="H101" s="51">
        <v>99.99</v>
      </c>
    </row>
    <row r="102" spans="1:8" x14ac:dyDescent="0.25">
      <c r="A102" s="5" t="s">
        <v>3</v>
      </c>
      <c r="B102" s="49">
        <v>12792.51</v>
      </c>
      <c r="C102" s="49">
        <v>12366</v>
      </c>
      <c r="D102" s="49">
        <v>12366</v>
      </c>
      <c r="E102" s="49">
        <v>5121</v>
      </c>
      <c r="F102" s="49">
        <v>5120.2</v>
      </c>
      <c r="G102" s="49">
        <f t="shared" si="6"/>
        <v>40.024983369174613</v>
      </c>
      <c r="H102" s="49">
        <v>99.98</v>
      </c>
    </row>
    <row r="103" spans="1:8" x14ac:dyDescent="0.25">
      <c r="A103" s="5" t="s">
        <v>4</v>
      </c>
      <c r="B103" s="49">
        <v>9858.4699999999993</v>
      </c>
      <c r="C103" s="49">
        <v>7366</v>
      </c>
      <c r="D103" s="49">
        <v>7366</v>
      </c>
      <c r="E103" s="49">
        <v>1701</v>
      </c>
      <c r="F103" s="49">
        <v>1700.2</v>
      </c>
      <c r="G103" s="49">
        <f t="shared" si="6"/>
        <v>17.246083824366256</v>
      </c>
      <c r="H103" s="49">
        <v>99.95</v>
      </c>
    </row>
    <row r="104" spans="1:8" x14ac:dyDescent="0.25">
      <c r="A104" s="7" t="s">
        <v>5</v>
      </c>
      <c r="B104" s="49">
        <v>1100</v>
      </c>
      <c r="C104" s="49">
        <v>1100</v>
      </c>
      <c r="D104" s="49">
        <v>1100</v>
      </c>
      <c r="E104" s="49"/>
      <c r="F104" s="49"/>
      <c r="G104" s="49">
        <f t="shared" si="6"/>
        <v>0</v>
      </c>
      <c r="H104" s="49"/>
    </row>
    <row r="105" spans="1:8" x14ac:dyDescent="0.25">
      <c r="A105" s="9" t="s">
        <v>30</v>
      </c>
      <c r="B105" s="50">
        <v>1100</v>
      </c>
      <c r="C105" s="50"/>
      <c r="D105" s="50"/>
      <c r="E105" s="50"/>
      <c r="F105" s="50"/>
      <c r="G105" s="50">
        <f t="shared" si="6"/>
        <v>0</v>
      </c>
      <c r="H105" s="50"/>
    </row>
    <row r="106" spans="1:8" x14ac:dyDescent="0.25">
      <c r="A106" s="7" t="s">
        <v>6</v>
      </c>
      <c r="B106" s="49">
        <v>6400</v>
      </c>
      <c r="C106" s="49">
        <v>3500</v>
      </c>
      <c r="D106" s="49">
        <v>3500</v>
      </c>
      <c r="E106" s="49">
        <v>905</v>
      </c>
      <c r="F106" s="49">
        <v>905</v>
      </c>
      <c r="G106" s="49">
        <f t="shared" si="6"/>
        <v>14.140625000000002</v>
      </c>
      <c r="H106" s="49">
        <v>100</v>
      </c>
    </row>
    <row r="107" spans="1:8" ht="26.25" x14ac:dyDescent="0.25">
      <c r="A107" s="8" t="s">
        <v>32</v>
      </c>
      <c r="B107" s="50">
        <v>3921.65</v>
      </c>
      <c r="C107" s="50"/>
      <c r="D107" s="50"/>
      <c r="E107" s="50"/>
      <c r="F107" s="50"/>
      <c r="G107" s="50">
        <f t="shared" si="6"/>
        <v>0</v>
      </c>
      <c r="H107" s="50"/>
    </row>
    <row r="108" spans="1:8" x14ac:dyDescent="0.25">
      <c r="A108" s="8" t="s">
        <v>7</v>
      </c>
      <c r="B108" s="50">
        <v>248.31</v>
      </c>
      <c r="C108" s="50"/>
      <c r="D108" s="50"/>
      <c r="E108" s="50"/>
      <c r="F108" s="50">
        <v>105</v>
      </c>
      <c r="G108" s="50">
        <f t="shared" si="6"/>
        <v>42.285852361966896</v>
      </c>
      <c r="H108" s="50"/>
    </row>
    <row r="109" spans="1:8" x14ac:dyDescent="0.25">
      <c r="A109" s="8" t="s">
        <v>8</v>
      </c>
      <c r="B109" s="50">
        <v>2230.04</v>
      </c>
      <c r="C109" s="50"/>
      <c r="D109" s="50"/>
      <c r="E109" s="50"/>
      <c r="F109" s="50">
        <v>800</v>
      </c>
      <c r="G109" s="50">
        <f t="shared" si="6"/>
        <v>35.873795985722232</v>
      </c>
      <c r="H109" s="50"/>
    </row>
    <row r="110" spans="1:8" x14ac:dyDescent="0.25">
      <c r="A110" s="7" t="s">
        <v>9</v>
      </c>
      <c r="B110" s="49">
        <v>2230.21</v>
      </c>
      <c r="C110" s="49">
        <v>2500</v>
      </c>
      <c r="D110" s="49">
        <v>2500</v>
      </c>
      <c r="E110" s="49">
        <v>557</v>
      </c>
      <c r="F110" s="49">
        <v>556.95000000000005</v>
      </c>
      <c r="G110" s="49">
        <f t="shared" si="6"/>
        <v>24.972984606830746</v>
      </c>
      <c r="H110" s="49">
        <v>99.99</v>
      </c>
    </row>
    <row r="111" spans="1:8" x14ac:dyDescent="0.25">
      <c r="A111" s="8" t="s">
        <v>10</v>
      </c>
      <c r="B111" s="50">
        <v>2230.21</v>
      </c>
      <c r="C111" s="50"/>
      <c r="D111" s="50"/>
      <c r="E111" s="50"/>
      <c r="F111" s="50">
        <v>556.95000000000005</v>
      </c>
      <c r="G111" s="50">
        <f t="shared" si="6"/>
        <v>24.972984606830746</v>
      </c>
      <c r="H111" s="50"/>
    </row>
    <row r="112" spans="1:8" ht="26.25" x14ac:dyDescent="0.25">
      <c r="A112" s="7" t="s">
        <v>11</v>
      </c>
      <c r="B112" s="49">
        <v>128.26</v>
      </c>
      <c r="C112" s="49">
        <v>266</v>
      </c>
      <c r="D112" s="49">
        <v>266</v>
      </c>
      <c r="E112" s="49">
        <v>239</v>
      </c>
      <c r="F112" s="49">
        <v>238.25</v>
      </c>
      <c r="G112" s="49">
        <f t="shared" si="6"/>
        <v>185.75549664743491</v>
      </c>
      <c r="H112" s="49">
        <v>99.69</v>
      </c>
    </row>
    <row r="113" spans="1:8" x14ac:dyDescent="0.25">
      <c r="A113" s="8" t="s">
        <v>12</v>
      </c>
      <c r="B113" s="50">
        <v>128.26</v>
      </c>
      <c r="C113" s="50"/>
      <c r="D113" s="50"/>
      <c r="E113" s="50"/>
      <c r="F113" s="50">
        <v>238.25</v>
      </c>
      <c r="G113" s="50">
        <f t="shared" si="6"/>
        <v>185.75549664743491</v>
      </c>
      <c r="H113" s="50"/>
    </row>
    <row r="114" spans="1:8" ht="39" x14ac:dyDescent="0.25">
      <c r="A114" s="5" t="s">
        <v>13</v>
      </c>
      <c r="B114" s="49">
        <v>2934.04</v>
      </c>
      <c r="C114" s="49">
        <v>5000</v>
      </c>
      <c r="D114" s="49">
        <v>5000</v>
      </c>
      <c r="E114" s="49">
        <v>3420</v>
      </c>
      <c r="F114" s="49">
        <v>3420</v>
      </c>
      <c r="G114" s="49">
        <f t="shared" si="6"/>
        <v>116.56282804597073</v>
      </c>
      <c r="H114" s="49">
        <v>100</v>
      </c>
    </row>
    <row r="115" spans="1:8" ht="26.25" x14ac:dyDescent="0.25">
      <c r="A115" s="7" t="s">
        <v>14</v>
      </c>
      <c r="B115" s="49">
        <v>2934.04</v>
      </c>
      <c r="C115" s="49">
        <v>5000</v>
      </c>
      <c r="D115" s="49">
        <v>5000</v>
      </c>
      <c r="E115" s="49">
        <v>3420</v>
      </c>
      <c r="F115" s="49">
        <v>3420</v>
      </c>
      <c r="G115" s="49">
        <f t="shared" si="6"/>
        <v>116.56282804597073</v>
      </c>
      <c r="H115" s="49">
        <v>100</v>
      </c>
    </row>
    <row r="116" spans="1:8" ht="26.25" x14ac:dyDescent="0.25">
      <c r="A116" s="8" t="s">
        <v>15</v>
      </c>
      <c r="B116" s="50">
        <v>15.38</v>
      </c>
      <c r="C116" s="50"/>
      <c r="D116" s="50"/>
      <c r="E116" s="50"/>
      <c r="F116" s="50">
        <v>30.76</v>
      </c>
      <c r="G116" s="50">
        <f t="shared" si="6"/>
        <v>200</v>
      </c>
      <c r="H116" s="50"/>
    </row>
    <row r="117" spans="1:8" ht="26.25" x14ac:dyDescent="0.25">
      <c r="A117" s="8" t="s">
        <v>16</v>
      </c>
      <c r="B117" s="50">
        <v>2918.66</v>
      </c>
      <c r="C117" s="50"/>
      <c r="D117" s="50"/>
      <c r="E117" s="50"/>
      <c r="F117" s="50">
        <v>3389.24</v>
      </c>
      <c r="G117" s="50">
        <f t="shared" si="6"/>
        <v>116.12315240555597</v>
      </c>
      <c r="H117" s="50"/>
    </row>
    <row r="118" spans="1:8" ht="26.25" x14ac:dyDescent="0.25">
      <c r="A118" s="5" t="s">
        <v>17</v>
      </c>
      <c r="B118" s="49">
        <v>1913</v>
      </c>
      <c r="C118" s="49">
        <v>663</v>
      </c>
      <c r="D118" s="49">
        <v>663</v>
      </c>
      <c r="E118" s="49">
        <v>663</v>
      </c>
      <c r="F118" s="49">
        <v>663</v>
      </c>
      <c r="G118" s="49">
        <f t="shared" si="6"/>
        <v>34.657605854678515</v>
      </c>
      <c r="H118" s="49">
        <v>100</v>
      </c>
    </row>
    <row r="119" spans="1:8" ht="26.25" x14ac:dyDescent="0.25">
      <c r="A119" s="5" t="s">
        <v>18</v>
      </c>
      <c r="B119" s="49">
        <v>663</v>
      </c>
      <c r="C119" s="49">
        <v>663</v>
      </c>
      <c r="D119" s="49">
        <v>663</v>
      </c>
      <c r="E119" s="49">
        <v>663</v>
      </c>
      <c r="F119" s="49">
        <v>663</v>
      </c>
      <c r="G119" s="49">
        <f t="shared" si="6"/>
        <v>100</v>
      </c>
      <c r="H119" s="49">
        <v>100</v>
      </c>
    </row>
    <row r="120" spans="1:8" ht="26.25" x14ac:dyDescent="0.25">
      <c r="A120" s="7" t="s">
        <v>19</v>
      </c>
      <c r="B120" s="49">
        <v>663</v>
      </c>
      <c r="C120" s="49">
        <v>663</v>
      </c>
      <c r="D120" s="49">
        <v>663</v>
      </c>
      <c r="E120" s="49">
        <v>663</v>
      </c>
      <c r="F120" s="49">
        <v>663</v>
      </c>
      <c r="G120" s="49">
        <f t="shared" si="6"/>
        <v>100</v>
      </c>
      <c r="H120" s="49">
        <v>100</v>
      </c>
    </row>
    <row r="121" spans="1:8" x14ac:dyDescent="0.25">
      <c r="A121" s="8" t="s">
        <v>20</v>
      </c>
      <c r="B121" s="50">
        <v>663</v>
      </c>
      <c r="C121" s="50"/>
      <c r="D121" s="50"/>
      <c r="E121" s="50"/>
      <c r="F121" s="50">
        <v>663</v>
      </c>
      <c r="G121" s="50">
        <f t="shared" si="6"/>
        <v>100</v>
      </c>
      <c r="H121" s="50"/>
    </row>
    <row r="122" spans="1:8" ht="26.25" x14ac:dyDescent="0.25">
      <c r="A122" s="5" t="s">
        <v>47</v>
      </c>
      <c r="B122" s="49">
        <v>1250</v>
      </c>
      <c r="C122" s="49"/>
      <c r="D122" s="49"/>
      <c r="E122" s="49"/>
      <c r="F122" s="49"/>
      <c r="G122" s="49">
        <f t="shared" si="6"/>
        <v>0</v>
      </c>
      <c r="H122" s="49"/>
    </row>
    <row r="123" spans="1:8" ht="26.25" x14ac:dyDescent="0.25">
      <c r="A123" s="9" t="s">
        <v>48</v>
      </c>
      <c r="B123" s="50">
        <v>1250</v>
      </c>
      <c r="C123" s="50"/>
      <c r="D123" s="50"/>
      <c r="E123" s="50"/>
      <c r="F123" s="50"/>
      <c r="G123" s="50">
        <f t="shared" si="6"/>
        <v>0</v>
      </c>
      <c r="H123" s="50"/>
    </row>
    <row r="124" spans="1:8" ht="26.25" x14ac:dyDescent="0.25">
      <c r="A124" s="9" t="s">
        <v>49</v>
      </c>
      <c r="B124" s="50">
        <v>1250</v>
      </c>
      <c r="C124" s="50"/>
      <c r="D124" s="50"/>
      <c r="E124" s="50"/>
      <c r="F124" s="50"/>
      <c r="G124" s="50">
        <f t="shared" si="6"/>
        <v>0</v>
      </c>
      <c r="H124" s="50"/>
    </row>
    <row r="125" spans="1:8" ht="26.25" x14ac:dyDescent="0.25">
      <c r="A125" s="4" t="s">
        <v>21</v>
      </c>
      <c r="B125" s="51">
        <v>67.66</v>
      </c>
      <c r="C125" s="51">
        <v>120</v>
      </c>
      <c r="D125" s="51">
        <v>120</v>
      </c>
      <c r="E125" s="51">
        <v>77</v>
      </c>
      <c r="F125" s="51">
        <v>75.94</v>
      </c>
      <c r="G125" s="51">
        <f t="shared" si="6"/>
        <v>112.23765888264853</v>
      </c>
      <c r="H125" s="51">
        <v>98.62</v>
      </c>
    </row>
    <row r="126" spans="1:8" x14ac:dyDescent="0.25">
      <c r="A126" s="5" t="s">
        <v>3</v>
      </c>
      <c r="B126" s="49">
        <v>67.66</v>
      </c>
      <c r="C126" s="49">
        <v>120</v>
      </c>
      <c r="D126" s="49">
        <v>120</v>
      </c>
      <c r="E126" s="49">
        <v>77</v>
      </c>
      <c r="F126" s="49">
        <v>75.94</v>
      </c>
      <c r="G126" s="49">
        <f t="shared" si="6"/>
        <v>112.23765888264853</v>
      </c>
      <c r="H126" s="49">
        <v>98.62</v>
      </c>
    </row>
    <row r="127" spans="1:8" x14ac:dyDescent="0.25">
      <c r="A127" s="5" t="s">
        <v>22</v>
      </c>
      <c r="B127" s="49">
        <v>67.66</v>
      </c>
      <c r="C127" s="49">
        <v>120</v>
      </c>
      <c r="D127" s="49">
        <v>120</v>
      </c>
      <c r="E127" s="49">
        <v>77</v>
      </c>
      <c r="F127" s="49">
        <v>75.94</v>
      </c>
      <c r="G127" s="49">
        <f t="shared" si="6"/>
        <v>112.23765888264853</v>
      </c>
      <c r="H127" s="49">
        <v>98.62</v>
      </c>
    </row>
    <row r="128" spans="1:8" x14ac:dyDescent="0.25">
      <c r="A128" s="7" t="s">
        <v>23</v>
      </c>
      <c r="B128" s="49">
        <v>67.66</v>
      </c>
      <c r="C128" s="49">
        <v>120</v>
      </c>
      <c r="D128" s="49">
        <v>120</v>
      </c>
      <c r="E128" s="49">
        <v>77</v>
      </c>
      <c r="F128" s="49">
        <v>75.94</v>
      </c>
      <c r="G128" s="49">
        <f t="shared" si="6"/>
        <v>112.23765888264853</v>
      </c>
      <c r="H128" s="49">
        <v>98.62</v>
      </c>
    </row>
    <row r="129" spans="1:8" ht="26.25" x14ac:dyDescent="0.25">
      <c r="A129" s="8" t="s">
        <v>24</v>
      </c>
      <c r="B129" s="50">
        <v>66.930000000000007</v>
      </c>
      <c r="C129" s="50"/>
      <c r="D129" s="50"/>
      <c r="E129" s="50"/>
      <c r="F129" s="50">
        <v>75.760000000000005</v>
      </c>
      <c r="G129" s="50">
        <f t="shared" si="6"/>
        <v>113.19288809203644</v>
      </c>
      <c r="H129" s="50"/>
    </row>
    <row r="130" spans="1:8" x14ac:dyDescent="0.25">
      <c r="A130" s="8" t="s">
        <v>25</v>
      </c>
      <c r="B130" s="50">
        <v>0.73</v>
      </c>
      <c r="C130" s="50"/>
      <c r="D130" s="50"/>
      <c r="E130" s="50"/>
      <c r="F130" s="50">
        <v>0.18</v>
      </c>
      <c r="G130" s="50">
        <f t="shared" si="6"/>
        <v>24.657534246575342</v>
      </c>
      <c r="H130" s="50"/>
    </row>
    <row r="131" spans="1:8" x14ac:dyDescent="0.25">
      <c r="A131" s="4" t="s">
        <v>26</v>
      </c>
      <c r="B131" s="51">
        <v>9587.0400000000009</v>
      </c>
      <c r="C131" s="51">
        <v>20000</v>
      </c>
      <c r="D131" s="51">
        <v>30000</v>
      </c>
      <c r="E131" s="51">
        <v>30000</v>
      </c>
      <c r="F131" s="51">
        <v>16634</v>
      </c>
      <c r="G131" s="51">
        <f t="shared" si="6"/>
        <v>173.50506517131458</v>
      </c>
      <c r="H131" s="51">
        <v>55.45</v>
      </c>
    </row>
    <row r="132" spans="1:8" x14ac:dyDescent="0.25">
      <c r="A132" s="5" t="s">
        <v>3</v>
      </c>
      <c r="B132" s="49">
        <v>6142.85</v>
      </c>
      <c r="C132" s="49">
        <v>10900</v>
      </c>
      <c r="D132" s="49">
        <v>14800</v>
      </c>
      <c r="E132" s="49">
        <v>13550</v>
      </c>
      <c r="F132" s="49">
        <v>7227.27</v>
      </c>
      <c r="G132" s="49">
        <f t="shared" si="6"/>
        <v>117.65336936438298</v>
      </c>
      <c r="H132" s="49">
        <v>53.34</v>
      </c>
    </row>
    <row r="133" spans="1:8" x14ac:dyDescent="0.25">
      <c r="A133" s="5" t="s">
        <v>27</v>
      </c>
      <c r="B133" s="49">
        <v>1800</v>
      </c>
      <c r="C133" s="49">
        <v>1000</v>
      </c>
      <c r="D133" s="49">
        <v>1000</v>
      </c>
      <c r="E133" s="49">
        <v>0</v>
      </c>
      <c r="F133" s="49">
        <v>0</v>
      </c>
      <c r="G133" s="49">
        <f t="shared" si="6"/>
        <v>0</v>
      </c>
      <c r="H133" s="49">
        <v>0</v>
      </c>
    </row>
    <row r="134" spans="1:8" x14ac:dyDescent="0.25">
      <c r="A134" s="7" t="s">
        <v>28</v>
      </c>
      <c r="B134" s="49">
        <v>1800</v>
      </c>
      <c r="C134" s="49">
        <v>1000</v>
      </c>
      <c r="D134" s="49">
        <v>1000</v>
      </c>
      <c r="E134" s="49"/>
      <c r="F134" s="49"/>
      <c r="G134" s="49">
        <f t="shared" si="6"/>
        <v>0</v>
      </c>
      <c r="H134" s="49"/>
    </row>
    <row r="135" spans="1:8" x14ac:dyDescent="0.25">
      <c r="A135" s="8" t="s">
        <v>64</v>
      </c>
      <c r="B135" s="50">
        <v>1800</v>
      </c>
      <c r="C135" s="50"/>
      <c r="D135" s="50"/>
      <c r="E135" s="50"/>
      <c r="F135" s="50"/>
      <c r="G135" s="50">
        <f t="shared" si="6"/>
        <v>0</v>
      </c>
      <c r="H135" s="50"/>
    </row>
    <row r="136" spans="1:8" x14ac:dyDescent="0.25">
      <c r="A136" s="5" t="s">
        <v>4</v>
      </c>
      <c r="B136" s="49">
        <v>4136.4799999999996</v>
      </c>
      <c r="C136" s="49">
        <v>9300</v>
      </c>
      <c r="D136" s="49">
        <v>13200</v>
      </c>
      <c r="E136" s="49">
        <v>13400</v>
      </c>
      <c r="F136" s="49">
        <v>7226.89</v>
      </c>
      <c r="G136" s="49">
        <f t="shared" si="6"/>
        <v>174.71110702819792</v>
      </c>
      <c r="H136" s="49">
        <v>53.93</v>
      </c>
    </row>
    <row r="137" spans="1:8" x14ac:dyDescent="0.25">
      <c r="A137" s="7" t="s">
        <v>5</v>
      </c>
      <c r="B137" s="49">
        <v>1612.93</v>
      </c>
      <c r="C137" s="49">
        <v>2000</v>
      </c>
      <c r="D137" s="49">
        <v>5000</v>
      </c>
      <c r="E137" s="49">
        <v>6000</v>
      </c>
      <c r="F137" s="49">
        <v>4078.02</v>
      </c>
      <c r="G137" s="49">
        <f t="shared" si="6"/>
        <v>252.83304297148669</v>
      </c>
      <c r="H137" s="49">
        <v>67.97</v>
      </c>
    </row>
    <row r="138" spans="1:8" x14ac:dyDescent="0.25">
      <c r="A138" s="8" t="s">
        <v>29</v>
      </c>
      <c r="B138" s="50">
        <v>1307.1300000000001</v>
      </c>
      <c r="C138" s="50"/>
      <c r="D138" s="50"/>
      <c r="E138" s="50"/>
      <c r="F138" s="50">
        <v>2481.77</v>
      </c>
      <c r="G138" s="50">
        <f t="shared" si="6"/>
        <v>189.86405330762815</v>
      </c>
      <c r="H138" s="50"/>
    </row>
    <row r="139" spans="1:8" ht="26.25" x14ac:dyDescent="0.25">
      <c r="A139" s="8" t="s">
        <v>52</v>
      </c>
      <c r="B139" s="50">
        <v>61.19</v>
      </c>
      <c r="C139" s="50"/>
      <c r="D139" s="50"/>
      <c r="E139" s="50"/>
      <c r="F139" s="50"/>
      <c r="G139" s="50">
        <f t="shared" si="6"/>
        <v>0</v>
      </c>
      <c r="H139" s="50"/>
    </row>
    <row r="140" spans="1:8" ht="26.25" x14ac:dyDescent="0.25">
      <c r="A140" s="8" t="s">
        <v>30</v>
      </c>
      <c r="B140" s="50">
        <v>0</v>
      </c>
      <c r="C140" s="50"/>
      <c r="D140" s="50"/>
      <c r="E140" s="50"/>
      <c r="F140" s="50">
        <v>1571.25</v>
      </c>
      <c r="G140" s="50"/>
      <c r="H140" s="50"/>
    </row>
    <row r="141" spans="1:8" ht="26.25" x14ac:dyDescent="0.25">
      <c r="A141" s="8" t="s">
        <v>31</v>
      </c>
      <c r="B141" s="50">
        <v>244.61</v>
      </c>
      <c r="C141" s="50"/>
      <c r="D141" s="50"/>
      <c r="E141" s="50"/>
      <c r="F141" s="50">
        <v>25</v>
      </c>
      <c r="G141" s="50">
        <f t="shared" ref="G141:G148" si="7">SUM(F141/B141*100)</f>
        <v>10.220350762438166</v>
      </c>
      <c r="H141" s="50"/>
    </row>
    <row r="142" spans="1:8" x14ac:dyDescent="0.25">
      <c r="A142" s="7" t="s">
        <v>6</v>
      </c>
      <c r="B142" s="49">
        <v>1632.12</v>
      </c>
      <c r="C142" s="49">
        <v>3900</v>
      </c>
      <c r="D142" s="49">
        <v>4000</v>
      </c>
      <c r="E142" s="49">
        <v>3400</v>
      </c>
      <c r="F142" s="49">
        <v>890.56</v>
      </c>
      <c r="G142" s="49">
        <f t="shared" si="7"/>
        <v>54.56461534691077</v>
      </c>
      <c r="H142" s="49">
        <v>26.19</v>
      </c>
    </row>
    <row r="143" spans="1:8" ht="26.25" x14ac:dyDescent="0.25">
      <c r="A143" s="8" t="s">
        <v>32</v>
      </c>
      <c r="B143" s="50">
        <v>994.77</v>
      </c>
      <c r="C143" s="50"/>
      <c r="D143" s="50"/>
      <c r="E143" s="50"/>
      <c r="F143" s="50">
        <v>63.35</v>
      </c>
      <c r="G143" s="50">
        <f t="shared" si="7"/>
        <v>6.3683062416437979</v>
      </c>
      <c r="H143" s="50"/>
    </row>
    <row r="144" spans="1:8" x14ac:dyDescent="0.25">
      <c r="A144" s="8" t="s">
        <v>7</v>
      </c>
      <c r="B144" s="50">
        <v>124.06</v>
      </c>
      <c r="C144" s="50"/>
      <c r="D144" s="50"/>
      <c r="E144" s="50"/>
      <c r="F144" s="50"/>
      <c r="G144" s="50">
        <f t="shared" si="7"/>
        <v>0</v>
      </c>
      <c r="H144" s="50"/>
    </row>
    <row r="145" spans="1:8" x14ac:dyDescent="0.25">
      <c r="A145" s="8" t="s">
        <v>33</v>
      </c>
      <c r="B145" s="50">
        <v>14.34</v>
      </c>
      <c r="C145" s="50"/>
      <c r="D145" s="50"/>
      <c r="E145" s="50"/>
      <c r="F145" s="50">
        <v>746.71</v>
      </c>
      <c r="G145" s="50">
        <f t="shared" si="7"/>
        <v>5207.1827057182709</v>
      </c>
      <c r="H145" s="50"/>
    </row>
    <row r="146" spans="1:8" x14ac:dyDescent="0.25">
      <c r="A146" s="8" t="s">
        <v>8</v>
      </c>
      <c r="B146" s="50">
        <v>498.95</v>
      </c>
      <c r="C146" s="50"/>
      <c r="D146" s="50"/>
      <c r="E146" s="50"/>
      <c r="F146" s="50">
        <v>80.5</v>
      </c>
      <c r="G146" s="50">
        <f t="shared" si="7"/>
        <v>16.133881150415874</v>
      </c>
      <c r="H146" s="50"/>
    </row>
    <row r="147" spans="1:8" x14ac:dyDescent="0.25">
      <c r="A147" s="7" t="s">
        <v>9</v>
      </c>
      <c r="B147" s="49">
        <v>267.35000000000002</v>
      </c>
      <c r="C147" s="49">
        <v>2500</v>
      </c>
      <c r="D147" s="49">
        <v>3000</v>
      </c>
      <c r="E147" s="49">
        <v>3000</v>
      </c>
      <c r="F147" s="49">
        <v>2090.21</v>
      </c>
      <c r="G147" s="49">
        <f t="shared" si="7"/>
        <v>781.82532261080974</v>
      </c>
      <c r="H147" s="49">
        <v>69.67</v>
      </c>
    </row>
    <row r="148" spans="1:8" ht="26.25" x14ac:dyDescent="0.25">
      <c r="A148" s="8" t="s">
        <v>34</v>
      </c>
      <c r="B148" s="50">
        <v>7.3</v>
      </c>
      <c r="C148" s="50"/>
      <c r="D148" s="50"/>
      <c r="E148" s="50"/>
      <c r="F148" s="50">
        <v>46.55</v>
      </c>
      <c r="G148" s="50">
        <f t="shared" si="7"/>
        <v>637.67123287671234</v>
      </c>
      <c r="H148" s="50"/>
    </row>
    <row r="149" spans="1:8" ht="26.25" x14ac:dyDescent="0.25">
      <c r="A149" s="8" t="s">
        <v>35</v>
      </c>
      <c r="B149" s="50">
        <v>0</v>
      </c>
      <c r="C149" s="50"/>
      <c r="D149" s="50"/>
      <c r="E149" s="50"/>
      <c r="F149" s="50">
        <v>1886.38</v>
      </c>
      <c r="G149" s="50"/>
      <c r="H149" s="50"/>
    </row>
    <row r="150" spans="1:8" x14ac:dyDescent="0.25">
      <c r="A150" s="8" t="s">
        <v>36</v>
      </c>
      <c r="B150" s="50">
        <v>119.99</v>
      </c>
      <c r="C150" s="50"/>
      <c r="D150" s="50"/>
      <c r="E150" s="50"/>
      <c r="F150" s="50">
        <v>117.28</v>
      </c>
      <c r="G150" s="50">
        <f t="shared" ref="G150:G157" si="8">SUM(F150/B150*100)</f>
        <v>97.741478456538047</v>
      </c>
      <c r="H150" s="50"/>
    </row>
    <row r="151" spans="1:8" x14ac:dyDescent="0.25">
      <c r="A151" s="8" t="s">
        <v>37</v>
      </c>
      <c r="B151" s="50">
        <v>50</v>
      </c>
      <c r="C151" s="50"/>
      <c r="D151" s="50"/>
      <c r="E151" s="50"/>
      <c r="F151" s="50">
        <v>40</v>
      </c>
      <c r="G151" s="50">
        <f t="shared" si="8"/>
        <v>80</v>
      </c>
      <c r="H151" s="50"/>
    </row>
    <row r="152" spans="1:8" x14ac:dyDescent="0.25">
      <c r="A152" s="8" t="s">
        <v>10</v>
      </c>
      <c r="B152" s="50">
        <v>10.85</v>
      </c>
      <c r="C152" s="50"/>
      <c r="D152" s="50"/>
      <c r="E152" s="50"/>
      <c r="F152" s="50"/>
      <c r="G152" s="50">
        <f t="shared" si="8"/>
        <v>0</v>
      </c>
      <c r="H152" s="50"/>
    </row>
    <row r="153" spans="1:8" x14ac:dyDescent="0.25">
      <c r="A153" s="8" t="s">
        <v>58</v>
      </c>
      <c r="B153" s="50">
        <v>79.209999999999994</v>
      </c>
      <c r="C153" s="50"/>
      <c r="D153" s="50"/>
      <c r="E153" s="50"/>
      <c r="F153" s="50"/>
      <c r="G153" s="50">
        <f t="shared" si="8"/>
        <v>0</v>
      </c>
      <c r="H153" s="50"/>
    </row>
    <row r="154" spans="1:8" ht="26.25" x14ac:dyDescent="0.25">
      <c r="A154" s="7" t="s">
        <v>11</v>
      </c>
      <c r="B154" s="49">
        <v>624.08000000000004</v>
      </c>
      <c r="C154" s="49">
        <v>900</v>
      </c>
      <c r="D154" s="49">
        <v>1200</v>
      </c>
      <c r="E154" s="49">
        <v>1000</v>
      </c>
      <c r="F154" s="49">
        <v>168.1</v>
      </c>
      <c r="G154" s="49">
        <f t="shared" si="8"/>
        <v>26.935649275733876</v>
      </c>
      <c r="H154" s="49">
        <v>16.809999999999999</v>
      </c>
    </row>
    <row r="155" spans="1:8" x14ac:dyDescent="0.25">
      <c r="A155" s="8" t="s">
        <v>59</v>
      </c>
      <c r="B155" s="50">
        <v>69.61</v>
      </c>
      <c r="C155" s="50"/>
      <c r="D155" s="50"/>
      <c r="E155" s="50"/>
      <c r="F155" s="50"/>
      <c r="G155" s="50">
        <f t="shared" si="8"/>
        <v>0</v>
      </c>
      <c r="H155" s="50"/>
    </row>
    <row r="156" spans="1:8" x14ac:dyDescent="0.25">
      <c r="A156" s="8" t="s">
        <v>12</v>
      </c>
      <c r="B156" s="50">
        <v>470.71</v>
      </c>
      <c r="C156" s="50"/>
      <c r="D156" s="50"/>
      <c r="E156" s="50"/>
      <c r="F156" s="50">
        <v>52.82</v>
      </c>
      <c r="G156" s="50">
        <f t="shared" si="8"/>
        <v>11.22134647659918</v>
      </c>
      <c r="H156" s="50"/>
    </row>
    <row r="157" spans="1:8" x14ac:dyDescent="0.25">
      <c r="A157" s="8" t="s">
        <v>38</v>
      </c>
      <c r="B157" s="50">
        <v>25</v>
      </c>
      <c r="C157" s="50"/>
      <c r="D157" s="50"/>
      <c r="E157" s="50"/>
      <c r="F157" s="50">
        <v>25</v>
      </c>
      <c r="G157" s="50">
        <f t="shared" si="8"/>
        <v>100</v>
      </c>
      <c r="H157" s="50"/>
    </row>
    <row r="158" spans="1:8" x14ac:dyDescent="0.25">
      <c r="A158" s="8" t="s">
        <v>39</v>
      </c>
      <c r="B158" s="50">
        <v>0</v>
      </c>
      <c r="C158" s="50"/>
      <c r="D158" s="50"/>
      <c r="E158" s="50"/>
      <c r="F158" s="50">
        <v>80</v>
      </c>
      <c r="G158" s="50"/>
      <c r="H158" s="50"/>
    </row>
    <row r="159" spans="1:8" ht="26.25" x14ac:dyDescent="0.25">
      <c r="A159" s="8" t="s">
        <v>40</v>
      </c>
      <c r="B159" s="50">
        <v>58.76</v>
      </c>
      <c r="C159" s="50"/>
      <c r="D159" s="50"/>
      <c r="E159" s="50"/>
      <c r="F159" s="50">
        <v>10.28</v>
      </c>
      <c r="G159" s="50">
        <f>SUM(F159/B159*100)</f>
        <v>17.494894486044927</v>
      </c>
      <c r="H159" s="50"/>
    </row>
    <row r="160" spans="1:8" x14ac:dyDescent="0.25">
      <c r="A160" s="5" t="s">
        <v>22</v>
      </c>
      <c r="B160" s="49">
        <v>0</v>
      </c>
      <c r="C160" s="49">
        <v>100</v>
      </c>
      <c r="D160" s="49">
        <v>100</v>
      </c>
      <c r="E160" s="49">
        <v>100</v>
      </c>
      <c r="F160" s="49">
        <v>0</v>
      </c>
      <c r="G160" s="49"/>
      <c r="H160" s="49">
        <v>0</v>
      </c>
    </row>
    <row r="161" spans="1:8" x14ac:dyDescent="0.25">
      <c r="A161" s="7" t="s">
        <v>23</v>
      </c>
      <c r="B161" s="49">
        <v>0</v>
      </c>
      <c r="C161" s="49">
        <v>100</v>
      </c>
      <c r="D161" s="49">
        <v>100</v>
      </c>
      <c r="E161" s="49">
        <v>100</v>
      </c>
      <c r="F161" s="49"/>
      <c r="G161" s="49"/>
      <c r="H161" s="49"/>
    </row>
    <row r="162" spans="1:8" ht="39" x14ac:dyDescent="0.25">
      <c r="A162" s="5" t="s">
        <v>13</v>
      </c>
      <c r="B162" s="49">
        <v>206.37</v>
      </c>
      <c r="C162" s="49">
        <v>500</v>
      </c>
      <c r="D162" s="49">
        <v>500</v>
      </c>
      <c r="E162" s="49">
        <v>50</v>
      </c>
      <c r="F162" s="49">
        <v>0.38</v>
      </c>
      <c r="G162" s="49">
        <f t="shared" ref="G162:G168" si="9">SUM(F162/B162*100)</f>
        <v>0.1841352909822164</v>
      </c>
      <c r="H162" s="49">
        <v>0.76</v>
      </c>
    </row>
    <row r="163" spans="1:8" ht="26.25" x14ac:dyDescent="0.25">
      <c r="A163" s="7" t="s">
        <v>14</v>
      </c>
      <c r="B163" s="49">
        <v>206.37</v>
      </c>
      <c r="C163" s="49">
        <v>500</v>
      </c>
      <c r="D163" s="49">
        <v>500</v>
      </c>
      <c r="E163" s="49">
        <v>50</v>
      </c>
      <c r="F163" s="49">
        <v>0.38</v>
      </c>
      <c r="G163" s="49">
        <f t="shared" si="9"/>
        <v>0.1841352909822164</v>
      </c>
      <c r="H163" s="49">
        <v>0.76</v>
      </c>
    </row>
    <row r="164" spans="1:8" ht="26.25" x14ac:dyDescent="0.25">
      <c r="A164" s="8" t="s">
        <v>16</v>
      </c>
      <c r="B164" s="50">
        <v>206.37</v>
      </c>
      <c r="C164" s="50"/>
      <c r="D164" s="50"/>
      <c r="E164" s="50"/>
      <c r="F164" s="50">
        <v>0.38</v>
      </c>
      <c r="G164" s="50">
        <f t="shared" si="9"/>
        <v>0.1841352909822164</v>
      </c>
      <c r="H164" s="50"/>
    </row>
    <row r="165" spans="1:8" ht="26.25" x14ac:dyDescent="0.25">
      <c r="A165" s="5" t="s">
        <v>17</v>
      </c>
      <c r="B165" s="49">
        <v>3444.19</v>
      </c>
      <c r="C165" s="49">
        <v>9100</v>
      </c>
      <c r="D165" s="49">
        <v>15200</v>
      </c>
      <c r="E165" s="49">
        <v>16450</v>
      </c>
      <c r="F165" s="49">
        <v>9406.73</v>
      </c>
      <c r="G165" s="49">
        <f t="shared" si="9"/>
        <v>273.11878845243729</v>
      </c>
      <c r="H165" s="49">
        <v>57.18</v>
      </c>
    </row>
    <row r="166" spans="1:8" ht="26.25" x14ac:dyDescent="0.25">
      <c r="A166" s="5" t="s">
        <v>18</v>
      </c>
      <c r="B166" s="49">
        <v>3444.19</v>
      </c>
      <c r="C166" s="49">
        <v>9100</v>
      </c>
      <c r="D166" s="49">
        <v>15200</v>
      </c>
      <c r="E166" s="49">
        <v>7450</v>
      </c>
      <c r="F166" s="49">
        <v>1924.69</v>
      </c>
      <c r="G166" s="49">
        <f t="shared" si="9"/>
        <v>55.882224848222663</v>
      </c>
      <c r="H166" s="49">
        <v>25.83</v>
      </c>
    </row>
    <row r="167" spans="1:8" x14ac:dyDescent="0.25">
      <c r="A167" s="7" t="s">
        <v>41</v>
      </c>
      <c r="B167" s="49">
        <v>3432.75</v>
      </c>
      <c r="C167" s="49">
        <v>9000</v>
      </c>
      <c r="D167" s="49">
        <v>15000</v>
      </c>
      <c r="E167" s="49">
        <v>7000</v>
      </c>
      <c r="F167" s="49">
        <v>1521.61</v>
      </c>
      <c r="G167" s="49">
        <f t="shared" si="9"/>
        <v>44.326269026290873</v>
      </c>
      <c r="H167" s="49">
        <v>21.74</v>
      </c>
    </row>
    <row r="168" spans="1:8" x14ac:dyDescent="0.25">
      <c r="A168" s="8" t="s">
        <v>60</v>
      </c>
      <c r="B168" s="50">
        <v>2524.96</v>
      </c>
      <c r="C168" s="50"/>
      <c r="D168" s="50"/>
      <c r="E168" s="50"/>
      <c r="F168" s="50"/>
      <c r="G168" s="50">
        <f t="shared" si="9"/>
        <v>0</v>
      </c>
      <c r="H168" s="50"/>
    </row>
    <row r="169" spans="1:8" ht="26.25" x14ac:dyDescent="0.25">
      <c r="A169" s="8" t="s">
        <v>42</v>
      </c>
      <c r="B169" s="50">
        <v>0</v>
      </c>
      <c r="C169" s="50"/>
      <c r="D169" s="50"/>
      <c r="E169" s="50"/>
      <c r="F169" s="50">
        <v>300</v>
      </c>
      <c r="G169" s="50"/>
      <c r="H169" s="50"/>
    </row>
    <row r="170" spans="1:8" x14ac:dyDescent="0.25">
      <c r="A170" s="8" t="s">
        <v>43</v>
      </c>
      <c r="B170" s="50">
        <v>0</v>
      </c>
      <c r="C170" s="50"/>
      <c r="D170" s="50"/>
      <c r="E170" s="50"/>
      <c r="F170" s="50"/>
      <c r="G170" s="50"/>
      <c r="H170" s="50"/>
    </row>
    <row r="171" spans="1:8" ht="26.25" x14ac:dyDescent="0.25">
      <c r="A171" s="8" t="s">
        <v>44</v>
      </c>
      <c r="B171" s="50">
        <v>907.79</v>
      </c>
      <c r="C171" s="50"/>
      <c r="D171" s="50"/>
      <c r="E171" s="50"/>
      <c r="F171" s="50">
        <v>1221.6099999999999</v>
      </c>
      <c r="G171" s="50">
        <f>SUM(F171/B171*100)</f>
        <v>134.56966919662037</v>
      </c>
      <c r="H171" s="50"/>
    </row>
    <row r="172" spans="1:8" x14ac:dyDescent="0.25">
      <c r="A172" s="7" t="s">
        <v>45</v>
      </c>
      <c r="B172" s="49">
        <v>0</v>
      </c>
      <c r="C172" s="49"/>
      <c r="D172" s="49"/>
      <c r="E172" s="49">
        <v>350</v>
      </c>
      <c r="F172" s="49">
        <v>341.55</v>
      </c>
      <c r="G172" s="49"/>
      <c r="H172" s="49">
        <v>97.59</v>
      </c>
    </row>
    <row r="173" spans="1:8" ht="26.25" x14ac:dyDescent="0.25">
      <c r="A173" s="8" t="s">
        <v>46</v>
      </c>
      <c r="B173" s="50">
        <v>0</v>
      </c>
      <c r="C173" s="50"/>
      <c r="D173" s="50"/>
      <c r="E173" s="50"/>
      <c r="F173" s="50">
        <v>341.55</v>
      </c>
      <c r="G173" s="50"/>
      <c r="H173" s="50"/>
    </row>
    <row r="174" spans="1:8" ht="26.25" x14ac:dyDescent="0.25">
      <c r="A174" s="7" t="s">
        <v>19</v>
      </c>
      <c r="B174" s="49">
        <v>11.44</v>
      </c>
      <c r="C174" s="49">
        <v>100</v>
      </c>
      <c r="D174" s="49">
        <v>200</v>
      </c>
      <c r="E174" s="49">
        <v>100</v>
      </c>
      <c r="F174" s="49">
        <v>61.53</v>
      </c>
      <c r="G174" s="49">
        <f>SUM(F174/B174*100)</f>
        <v>537.84965034965046</v>
      </c>
      <c r="H174" s="49">
        <v>61.53</v>
      </c>
    </row>
    <row r="175" spans="1:8" x14ac:dyDescent="0.25">
      <c r="A175" s="8" t="s">
        <v>20</v>
      </c>
      <c r="B175" s="50">
        <v>11.44</v>
      </c>
      <c r="C175" s="50"/>
      <c r="D175" s="50"/>
      <c r="E175" s="50"/>
      <c r="F175" s="50">
        <v>61.53</v>
      </c>
      <c r="G175" s="50">
        <f>SUM(F175/B175*100)</f>
        <v>537.84965034965046</v>
      </c>
      <c r="H175" s="50"/>
    </row>
    <row r="176" spans="1:8" ht="26.25" x14ac:dyDescent="0.25">
      <c r="A176" s="5" t="s">
        <v>47</v>
      </c>
      <c r="B176" s="49">
        <v>0</v>
      </c>
      <c r="C176" s="49">
        <v>0</v>
      </c>
      <c r="D176" s="49">
        <v>0</v>
      </c>
      <c r="E176" s="49">
        <v>9000</v>
      </c>
      <c r="F176" s="49">
        <v>7482.04</v>
      </c>
      <c r="G176" s="49"/>
      <c r="H176" s="49">
        <v>83.13</v>
      </c>
    </row>
    <row r="177" spans="1:8" ht="26.25" x14ac:dyDescent="0.25">
      <c r="A177" s="7" t="s">
        <v>48</v>
      </c>
      <c r="B177" s="49">
        <v>0</v>
      </c>
      <c r="C177" s="49"/>
      <c r="D177" s="49"/>
      <c r="E177" s="49">
        <v>9000</v>
      </c>
      <c r="F177" s="49">
        <v>7482.04</v>
      </c>
      <c r="G177" s="49"/>
      <c r="H177" s="49">
        <v>83.13</v>
      </c>
    </row>
    <row r="178" spans="1:8" ht="26.25" x14ac:dyDescent="0.25">
      <c r="A178" s="8" t="s">
        <v>49</v>
      </c>
      <c r="B178" s="50">
        <v>0</v>
      </c>
      <c r="C178" s="50"/>
      <c r="D178" s="50"/>
      <c r="E178" s="50"/>
      <c r="F178" s="50">
        <v>7482.04</v>
      </c>
      <c r="G178" s="50"/>
      <c r="H178" s="50"/>
    </row>
    <row r="179" spans="1:8" ht="26.25" x14ac:dyDescent="0.25">
      <c r="A179" s="4" t="s">
        <v>50</v>
      </c>
      <c r="B179" s="51">
        <v>5660.41</v>
      </c>
      <c r="C179" s="51">
        <v>9000</v>
      </c>
      <c r="D179" s="51">
        <v>9000</v>
      </c>
      <c r="E179" s="51">
        <v>6000</v>
      </c>
      <c r="F179" s="51">
        <v>4574.3100000000004</v>
      </c>
      <c r="G179" s="51">
        <f t="shared" ref="G179:G187" si="10">SUM(F179/B179*100)</f>
        <v>80.812343982149713</v>
      </c>
      <c r="H179" s="51">
        <v>76.239999999999995</v>
      </c>
    </row>
    <row r="180" spans="1:8" x14ac:dyDescent="0.25">
      <c r="A180" s="5" t="s">
        <v>3</v>
      </c>
      <c r="B180" s="49">
        <v>5660.41</v>
      </c>
      <c r="C180" s="49">
        <v>9000</v>
      </c>
      <c r="D180" s="49">
        <v>9000</v>
      </c>
      <c r="E180" s="49">
        <v>6000</v>
      </c>
      <c r="F180" s="49">
        <v>4574.3100000000004</v>
      </c>
      <c r="G180" s="49">
        <f t="shared" si="10"/>
        <v>80.812343982149713</v>
      </c>
      <c r="H180" s="49">
        <v>76.239999999999995</v>
      </c>
    </row>
    <row r="181" spans="1:8" x14ac:dyDescent="0.25">
      <c r="A181" s="5" t="s">
        <v>4</v>
      </c>
      <c r="B181" s="49">
        <v>5641.81</v>
      </c>
      <c r="C181" s="49">
        <v>8500</v>
      </c>
      <c r="D181" s="49">
        <v>8700</v>
      </c>
      <c r="E181" s="49">
        <v>6000</v>
      </c>
      <c r="F181" s="49">
        <v>4574.3100000000004</v>
      </c>
      <c r="G181" s="49">
        <f t="shared" si="10"/>
        <v>81.078767275041159</v>
      </c>
      <c r="H181" s="49">
        <v>76.239999999999995</v>
      </c>
    </row>
    <row r="182" spans="1:8" x14ac:dyDescent="0.25">
      <c r="A182" s="7" t="s">
        <v>6</v>
      </c>
      <c r="B182" s="49">
        <v>978.41</v>
      </c>
      <c r="C182" s="49">
        <v>1500</v>
      </c>
      <c r="D182" s="49">
        <v>1400</v>
      </c>
      <c r="E182" s="49"/>
      <c r="F182" s="49"/>
      <c r="G182" s="49">
        <f t="shared" si="10"/>
        <v>0</v>
      </c>
      <c r="H182" s="49"/>
    </row>
    <row r="183" spans="1:8" ht="26.25" x14ac:dyDescent="0.25">
      <c r="A183" s="6" t="s">
        <v>32</v>
      </c>
      <c r="B183" s="49">
        <v>978.41</v>
      </c>
      <c r="C183" s="49"/>
      <c r="D183" s="49"/>
      <c r="E183" s="49"/>
      <c r="F183" s="49"/>
      <c r="G183" s="49">
        <f t="shared" si="10"/>
        <v>0</v>
      </c>
      <c r="H183" s="49"/>
    </row>
    <row r="184" spans="1:8" x14ac:dyDescent="0.25">
      <c r="A184" s="7" t="s">
        <v>9</v>
      </c>
      <c r="B184" s="49">
        <v>2793.4</v>
      </c>
      <c r="C184" s="49">
        <v>5000</v>
      </c>
      <c r="D184" s="49">
        <v>5000</v>
      </c>
      <c r="E184" s="49">
        <v>4500</v>
      </c>
      <c r="F184" s="49">
        <v>3110.01</v>
      </c>
      <c r="G184" s="49">
        <f t="shared" si="10"/>
        <v>111.33421636715116</v>
      </c>
      <c r="H184" s="49">
        <v>69.11</v>
      </c>
    </row>
    <row r="185" spans="1:8" ht="26.25" x14ac:dyDescent="0.25">
      <c r="A185" s="8" t="s">
        <v>34</v>
      </c>
      <c r="B185" s="50">
        <v>2793.4</v>
      </c>
      <c r="C185" s="50"/>
      <c r="D185" s="50"/>
      <c r="E185" s="50"/>
      <c r="F185" s="50">
        <v>3110.01</v>
      </c>
      <c r="G185" s="50">
        <f t="shared" si="10"/>
        <v>111.33421636715116</v>
      </c>
      <c r="H185" s="50"/>
    </row>
    <row r="186" spans="1:8" ht="26.25" x14ac:dyDescent="0.25">
      <c r="A186" s="7" t="s">
        <v>11</v>
      </c>
      <c r="B186" s="49">
        <v>1870</v>
      </c>
      <c r="C186" s="49">
        <v>2000</v>
      </c>
      <c r="D186" s="49">
        <v>2300</v>
      </c>
      <c r="E186" s="49">
        <v>1500</v>
      </c>
      <c r="F186" s="49">
        <v>1464.3</v>
      </c>
      <c r="G186" s="49">
        <f t="shared" si="10"/>
        <v>78.304812834224606</v>
      </c>
      <c r="H186" s="49">
        <v>97.62</v>
      </c>
    </row>
    <row r="187" spans="1:8" x14ac:dyDescent="0.25">
      <c r="A187" s="9" t="s">
        <v>59</v>
      </c>
      <c r="B187" s="50">
        <v>1870</v>
      </c>
      <c r="C187" s="50"/>
      <c r="D187" s="50"/>
      <c r="E187" s="50"/>
      <c r="F187" s="50"/>
      <c r="G187" s="50">
        <f t="shared" si="10"/>
        <v>0</v>
      </c>
      <c r="H187" s="50"/>
    </row>
    <row r="188" spans="1:8" ht="26.25" x14ac:dyDescent="0.25">
      <c r="A188" s="8" t="s">
        <v>40</v>
      </c>
      <c r="B188" s="50">
        <v>0</v>
      </c>
      <c r="C188" s="50"/>
      <c r="D188" s="50"/>
      <c r="E188" s="50"/>
      <c r="F188" s="50">
        <v>1464.3</v>
      </c>
      <c r="G188" s="50"/>
      <c r="H188" s="50"/>
    </row>
    <row r="189" spans="1:8" ht="39" x14ac:dyDescent="0.25">
      <c r="A189" s="5" t="s">
        <v>13</v>
      </c>
      <c r="B189" s="49">
        <v>18.600000000000001</v>
      </c>
      <c r="C189" s="49">
        <v>500</v>
      </c>
      <c r="D189" s="49">
        <v>300</v>
      </c>
      <c r="E189" s="49">
        <v>0</v>
      </c>
      <c r="F189" s="49">
        <v>0</v>
      </c>
      <c r="G189" s="49">
        <f t="shared" ref="G189:G226" si="11">SUM(F189/B189*100)</f>
        <v>0</v>
      </c>
      <c r="H189" s="49">
        <v>0</v>
      </c>
    </row>
    <row r="190" spans="1:8" ht="26.25" x14ac:dyDescent="0.25">
      <c r="A190" s="7" t="s">
        <v>14</v>
      </c>
      <c r="B190" s="49">
        <v>18.600000000000001</v>
      </c>
      <c r="C190" s="49">
        <v>500</v>
      </c>
      <c r="D190" s="49">
        <v>300</v>
      </c>
      <c r="E190" s="49"/>
      <c r="F190" s="49"/>
      <c r="G190" s="49">
        <f t="shared" si="11"/>
        <v>0</v>
      </c>
      <c r="H190" s="49"/>
    </row>
    <row r="191" spans="1:8" ht="26.25" x14ac:dyDescent="0.25">
      <c r="A191" s="9" t="s">
        <v>16</v>
      </c>
      <c r="B191" s="50">
        <v>18.600000000000001</v>
      </c>
      <c r="C191" s="50"/>
      <c r="D191" s="50"/>
      <c r="E191" s="50"/>
      <c r="F191" s="50"/>
      <c r="G191" s="50">
        <f t="shared" si="11"/>
        <v>0</v>
      </c>
      <c r="H191" s="50"/>
    </row>
    <row r="192" spans="1:8" x14ac:dyDescent="0.25">
      <c r="A192" s="4" t="s">
        <v>51</v>
      </c>
      <c r="B192" s="51">
        <v>109019.88</v>
      </c>
      <c r="C192" s="51">
        <v>130020</v>
      </c>
      <c r="D192" s="51">
        <v>121380</v>
      </c>
      <c r="E192" s="51">
        <v>121418.11</v>
      </c>
      <c r="F192" s="51">
        <v>121418.1</v>
      </c>
      <c r="G192" s="51">
        <f t="shared" si="11"/>
        <v>111.37243959542059</v>
      </c>
      <c r="H192" s="51">
        <v>100</v>
      </c>
    </row>
    <row r="193" spans="1:8" x14ac:dyDescent="0.25">
      <c r="A193" s="5" t="s">
        <v>3</v>
      </c>
      <c r="B193" s="49">
        <v>109019.88</v>
      </c>
      <c r="C193" s="49">
        <v>130020</v>
      </c>
      <c r="D193" s="49">
        <v>121380</v>
      </c>
      <c r="E193" s="49">
        <v>114806.25</v>
      </c>
      <c r="F193" s="49">
        <v>114806.24</v>
      </c>
      <c r="G193" s="49">
        <f t="shared" si="11"/>
        <v>105.30761912414506</v>
      </c>
      <c r="H193" s="49">
        <v>100</v>
      </c>
    </row>
    <row r="194" spans="1:8" x14ac:dyDescent="0.25">
      <c r="A194" s="5" t="s">
        <v>4</v>
      </c>
      <c r="B194" s="49">
        <v>108449.88</v>
      </c>
      <c r="C194" s="49">
        <v>129500</v>
      </c>
      <c r="D194" s="49">
        <v>120880</v>
      </c>
      <c r="E194" s="49">
        <v>114357.4</v>
      </c>
      <c r="F194" s="49">
        <v>114357.39</v>
      </c>
      <c r="G194" s="49">
        <f t="shared" si="11"/>
        <v>105.44722594437172</v>
      </c>
      <c r="H194" s="49">
        <v>100</v>
      </c>
    </row>
    <row r="195" spans="1:8" x14ac:dyDescent="0.25">
      <c r="A195" s="7" t="s">
        <v>5</v>
      </c>
      <c r="B195" s="49">
        <v>41500</v>
      </c>
      <c r="C195" s="49">
        <v>44000</v>
      </c>
      <c r="D195" s="49">
        <v>44038</v>
      </c>
      <c r="E195" s="49">
        <v>42838</v>
      </c>
      <c r="F195" s="49">
        <v>42837.99</v>
      </c>
      <c r="G195" s="49">
        <f t="shared" si="11"/>
        <v>103.22407228915662</v>
      </c>
      <c r="H195" s="49">
        <v>100</v>
      </c>
    </row>
    <row r="196" spans="1:8" x14ac:dyDescent="0.25">
      <c r="A196" s="8" t="s">
        <v>29</v>
      </c>
      <c r="B196" s="50">
        <v>3440.11</v>
      </c>
      <c r="C196" s="50"/>
      <c r="D196" s="50"/>
      <c r="E196" s="50"/>
      <c r="F196" s="50">
        <v>3191.83</v>
      </c>
      <c r="G196" s="50">
        <f t="shared" si="11"/>
        <v>92.782788922447253</v>
      </c>
      <c r="H196" s="50"/>
    </row>
    <row r="197" spans="1:8" ht="26.25" x14ac:dyDescent="0.25">
      <c r="A197" s="8" t="s">
        <v>52</v>
      </c>
      <c r="B197" s="50">
        <v>37500</v>
      </c>
      <c r="C197" s="50"/>
      <c r="D197" s="50"/>
      <c r="E197" s="50"/>
      <c r="F197" s="50">
        <v>38799.99</v>
      </c>
      <c r="G197" s="50">
        <f t="shared" si="11"/>
        <v>103.46663999999998</v>
      </c>
      <c r="H197" s="50"/>
    </row>
    <row r="198" spans="1:8" ht="26.25" x14ac:dyDescent="0.25">
      <c r="A198" s="8" t="s">
        <v>30</v>
      </c>
      <c r="B198" s="50">
        <v>290</v>
      </c>
      <c r="C198" s="50"/>
      <c r="D198" s="50"/>
      <c r="E198" s="50"/>
      <c r="F198" s="50">
        <v>671.67</v>
      </c>
      <c r="G198" s="50">
        <f t="shared" si="11"/>
        <v>231.61034482758618</v>
      </c>
      <c r="H198" s="50"/>
    </row>
    <row r="199" spans="1:8" ht="26.25" x14ac:dyDescent="0.25">
      <c r="A199" s="8" t="s">
        <v>31</v>
      </c>
      <c r="B199" s="50">
        <v>269.89</v>
      </c>
      <c r="C199" s="50"/>
      <c r="D199" s="50"/>
      <c r="E199" s="50"/>
      <c r="F199" s="50">
        <v>174.5</v>
      </c>
      <c r="G199" s="50">
        <f t="shared" si="11"/>
        <v>64.655970951128239</v>
      </c>
      <c r="H199" s="50"/>
    </row>
    <row r="200" spans="1:8" x14ac:dyDescent="0.25">
      <c r="A200" s="7" t="s">
        <v>6</v>
      </c>
      <c r="B200" s="49">
        <v>37895</v>
      </c>
      <c r="C200" s="49">
        <v>38000</v>
      </c>
      <c r="D200" s="49">
        <v>38300</v>
      </c>
      <c r="E200" s="49">
        <v>41500</v>
      </c>
      <c r="F200" s="49">
        <v>41500</v>
      </c>
      <c r="G200" s="49">
        <f t="shared" si="11"/>
        <v>109.51312838105292</v>
      </c>
      <c r="H200" s="49">
        <v>100</v>
      </c>
    </row>
    <row r="201" spans="1:8" ht="26.25" x14ac:dyDescent="0.25">
      <c r="A201" s="8" t="s">
        <v>32</v>
      </c>
      <c r="B201" s="50">
        <v>15315.8</v>
      </c>
      <c r="C201" s="50"/>
      <c r="D201" s="50"/>
      <c r="E201" s="50"/>
      <c r="F201" s="50">
        <v>18292.41</v>
      </c>
      <c r="G201" s="50">
        <f t="shared" si="11"/>
        <v>119.43489729560324</v>
      </c>
      <c r="H201" s="50"/>
    </row>
    <row r="202" spans="1:8" x14ac:dyDescent="0.25">
      <c r="A202" s="8" t="s">
        <v>7</v>
      </c>
      <c r="B202" s="50">
        <v>865.23</v>
      </c>
      <c r="C202" s="50"/>
      <c r="D202" s="50"/>
      <c r="E202" s="50"/>
      <c r="F202" s="50">
        <v>569.37</v>
      </c>
      <c r="G202" s="50">
        <f t="shared" si="11"/>
        <v>65.805623938143611</v>
      </c>
      <c r="H202" s="50"/>
    </row>
    <row r="203" spans="1:8" x14ac:dyDescent="0.25">
      <c r="A203" s="8" t="s">
        <v>33</v>
      </c>
      <c r="B203" s="50">
        <v>15600.91</v>
      </c>
      <c r="C203" s="50"/>
      <c r="D203" s="50"/>
      <c r="E203" s="50"/>
      <c r="F203" s="50">
        <v>19175.439999999999</v>
      </c>
      <c r="G203" s="50">
        <f t="shared" si="11"/>
        <v>122.91231729431166</v>
      </c>
      <c r="H203" s="50"/>
    </row>
    <row r="204" spans="1:8" ht="26.25" x14ac:dyDescent="0.25">
      <c r="A204" s="8" t="s">
        <v>53</v>
      </c>
      <c r="B204" s="50">
        <v>534.37</v>
      </c>
      <c r="C204" s="50"/>
      <c r="D204" s="50"/>
      <c r="E204" s="50"/>
      <c r="F204" s="50">
        <v>1284.56</v>
      </c>
      <c r="G204" s="50">
        <f t="shared" si="11"/>
        <v>240.3877463180942</v>
      </c>
      <c r="H204" s="50"/>
    </row>
    <row r="205" spans="1:8" x14ac:dyDescent="0.25">
      <c r="A205" s="8" t="s">
        <v>8</v>
      </c>
      <c r="B205" s="50">
        <v>4760.24</v>
      </c>
      <c r="C205" s="50"/>
      <c r="D205" s="50"/>
      <c r="E205" s="50"/>
      <c r="F205" s="50">
        <v>1855.55</v>
      </c>
      <c r="G205" s="50">
        <f t="shared" si="11"/>
        <v>38.980177470043529</v>
      </c>
      <c r="H205" s="50"/>
    </row>
    <row r="206" spans="1:8" ht="26.25" x14ac:dyDescent="0.25">
      <c r="A206" s="8" t="s">
        <v>54</v>
      </c>
      <c r="B206" s="50">
        <v>818.45</v>
      </c>
      <c r="C206" s="50"/>
      <c r="D206" s="50"/>
      <c r="E206" s="50"/>
      <c r="F206" s="50">
        <v>322.67</v>
      </c>
      <c r="G206" s="50">
        <f t="shared" si="11"/>
        <v>39.424521962245706</v>
      </c>
      <c r="H206" s="50"/>
    </row>
    <row r="207" spans="1:8" x14ac:dyDescent="0.25">
      <c r="A207" s="7" t="s">
        <v>9</v>
      </c>
      <c r="B207" s="49">
        <v>26654.880000000001</v>
      </c>
      <c r="C207" s="49">
        <v>45000</v>
      </c>
      <c r="D207" s="49">
        <v>36000</v>
      </c>
      <c r="E207" s="49">
        <v>27626.25</v>
      </c>
      <c r="F207" s="49">
        <v>27626.25</v>
      </c>
      <c r="G207" s="49">
        <f t="shared" si="11"/>
        <v>103.64424825772991</v>
      </c>
      <c r="H207" s="49">
        <v>100</v>
      </c>
    </row>
    <row r="208" spans="1:8" ht="26.25" x14ac:dyDescent="0.25">
      <c r="A208" s="8" t="s">
        <v>34</v>
      </c>
      <c r="B208" s="50">
        <v>2754.41</v>
      </c>
      <c r="C208" s="50"/>
      <c r="D208" s="50"/>
      <c r="E208" s="50"/>
      <c r="F208" s="50">
        <v>3671.01</v>
      </c>
      <c r="G208" s="50">
        <f t="shared" si="11"/>
        <v>133.27754401124017</v>
      </c>
      <c r="H208" s="50"/>
    </row>
    <row r="209" spans="1:8" ht="26.25" x14ac:dyDescent="0.25">
      <c r="A209" s="8" t="s">
        <v>55</v>
      </c>
      <c r="B209" s="50">
        <v>2223.9699999999998</v>
      </c>
      <c r="C209" s="50"/>
      <c r="D209" s="50"/>
      <c r="E209" s="50"/>
      <c r="F209" s="50">
        <v>2603.75</v>
      </c>
      <c r="G209" s="50">
        <f t="shared" si="11"/>
        <v>117.07666919967448</v>
      </c>
      <c r="H209" s="50"/>
    </row>
    <row r="210" spans="1:8" ht="26.25" x14ac:dyDescent="0.25">
      <c r="A210" s="8" t="s">
        <v>35</v>
      </c>
      <c r="B210" s="50">
        <v>694.5</v>
      </c>
      <c r="C210" s="50"/>
      <c r="D210" s="50"/>
      <c r="E210" s="50"/>
      <c r="F210" s="50">
        <v>239.38</v>
      </c>
      <c r="G210" s="50">
        <f t="shared" si="11"/>
        <v>34.467962562994956</v>
      </c>
      <c r="H210" s="50"/>
    </row>
    <row r="211" spans="1:8" x14ac:dyDescent="0.25">
      <c r="A211" s="8" t="s">
        <v>36</v>
      </c>
      <c r="B211" s="50">
        <v>4181.78</v>
      </c>
      <c r="C211" s="50"/>
      <c r="D211" s="50"/>
      <c r="E211" s="50"/>
      <c r="F211" s="50">
        <v>4740.68</v>
      </c>
      <c r="G211" s="50">
        <f t="shared" si="11"/>
        <v>113.36512202937506</v>
      </c>
      <c r="H211" s="50"/>
    </row>
    <row r="212" spans="1:8" x14ac:dyDescent="0.25">
      <c r="A212" s="8" t="s">
        <v>37</v>
      </c>
      <c r="B212" s="50">
        <v>4935.1000000000004</v>
      </c>
      <c r="C212" s="50"/>
      <c r="D212" s="50"/>
      <c r="E212" s="50"/>
      <c r="F212" s="50">
        <v>4607.7</v>
      </c>
      <c r="G212" s="50">
        <f t="shared" si="11"/>
        <v>93.365889242365895</v>
      </c>
      <c r="H212" s="50"/>
    </row>
    <row r="213" spans="1:8" ht="26.25" x14ac:dyDescent="0.25">
      <c r="A213" s="8" t="s">
        <v>56</v>
      </c>
      <c r="B213" s="50">
        <v>3799.32</v>
      </c>
      <c r="C213" s="50"/>
      <c r="D213" s="50"/>
      <c r="E213" s="50"/>
      <c r="F213" s="50">
        <v>4703.68</v>
      </c>
      <c r="G213" s="50">
        <f t="shared" si="11"/>
        <v>123.80320688965394</v>
      </c>
      <c r="H213" s="50"/>
    </row>
    <row r="214" spans="1:8" x14ac:dyDescent="0.25">
      <c r="A214" s="8" t="s">
        <v>10</v>
      </c>
      <c r="B214" s="50">
        <v>5142.5600000000004</v>
      </c>
      <c r="C214" s="50"/>
      <c r="D214" s="50"/>
      <c r="E214" s="50"/>
      <c r="F214" s="50">
        <v>3940.36</v>
      </c>
      <c r="G214" s="50">
        <f t="shared" si="11"/>
        <v>76.622538191095487</v>
      </c>
      <c r="H214" s="50"/>
    </row>
    <row r="215" spans="1:8" x14ac:dyDescent="0.25">
      <c r="A215" s="8" t="s">
        <v>57</v>
      </c>
      <c r="B215" s="50">
        <v>1468.62</v>
      </c>
      <c r="C215" s="50"/>
      <c r="D215" s="50"/>
      <c r="E215" s="50"/>
      <c r="F215" s="50">
        <v>1631.93</v>
      </c>
      <c r="G215" s="50">
        <f t="shared" si="11"/>
        <v>111.11996295842357</v>
      </c>
      <c r="H215" s="50"/>
    </row>
    <row r="216" spans="1:8" x14ac:dyDescent="0.25">
      <c r="A216" s="8" t="s">
        <v>58</v>
      </c>
      <c r="B216" s="50">
        <v>1454.62</v>
      </c>
      <c r="C216" s="50"/>
      <c r="D216" s="50"/>
      <c r="E216" s="50"/>
      <c r="F216" s="50">
        <v>1487.76</v>
      </c>
      <c r="G216" s="50">
        <f t="shared" si="11"/>
        <v>102.27825823926524</v>
      </c>
      <c r="H216" s="50"/>
    </row>
    <row r="217" spans="1:8" ht="26.25" x14ac:dyDescent="0.25">
      <c r="A217" s="7" t="s">
        <v>11</v>
      </c>
      <c r="B217" s="49">
        <v>2400</v>
      </c>
      <c r="C217" s="49">
        <v>2500</v>
      </c>
      <c r="D217" s="49">
        <v>2542</v>
      </c>
      <c r="E217" s="49">
        <v>2393.15</v>
      </c>
      <c r="F217" s="49">
        <v>2393.15</v>
      </c>
      <c r="G217" s="49">
        <f t="shared" si="11"/>
        <v>99.714583333333337</v>
      </c>
      <c r="H217" s="49">
        <v>100</v>
      </c>
    </row>
    <row r="218" spans="1:8" x14ac:dyDescent="0.25">
      <c r="A218" s="8" t="s">
        <v>59</v>
      </c>
      <c r="B218" s="50">
        <v>675.71</v>
      </c>
      <c r="C218" s="50"/>
      <c r="D218" s="50"/>
      <c r="E218" s="50"/>
      <c r="F218" s="50">
        <v>672.42</v>
      </c>
      <c r="G218" s="50">
        <f t="shared" si="11"/>
        <v>99.513104734279494</v>
      </c>
      <c r="H218" s="50"/>
    </row>
    <row r="219" spans="1:8" x14ac:dyDescent="0.25">
      <c r="A219" s="8" t="s">
        <v>12</v>
      </c>
      <c r="B219" s="50">
        <v>1112.18</v>
      </c>
      <c r="C219" s="50"/>
      <c r="D219" s="50"/>
      <c r="E219" s="50"/>
      <c r="F219" s="50">
        <v>1151.44</v>
      </c>
      <c r="G219" s="50">
        <f t="shared" si="11"/>
        <v>103.53000413602113</v>
      </c>
      <c r="H219" s="50"/>
    </row>
    <row r="220" spans="1:8" x14ac:dyDescent="0.25">
      <c r="A220" s="8" t="s">
        <v>38</v>
      </c>
      <c r="B220" s="50">
        <v>135</v>
      </c>
      <c r="C220" s="50"/>
      <c r="D220" s="50"/>
      <c r="E220" s="50"/>
      <c r="F220" s="50">
        <v>140</v>
      </c>
      <c r="G220" s="50">
        <f t="shared" si="11"/>
        <v>103.7037037037037</v>
      </c>
      <c r="H220" s="50"/>
    </row>
    <row r="221" spans="1:8" x14ac:dyDescent="0.25">
      <c r="A221" s="8" t="s">
        <v>39</v>
      </c>
      <c r="B221" s="50">
        <v>457.36</v>
      </c>
      <c r="C221" s="50"/>
      <c r="D221" s="50"/>
      <c r="E221" s="50"/>
      <c r="F221" s="50">
        <v>386.32</v>
      </c>
      <c r="G221" s="50">
        <f t="shared" si="11"/>
        <v>84.467377995452154</v>
      </c>
      <c r="H221" s="50"/>
    </row>
    <row r="222" spans="1:8" ht="26.25" x14ac:dyDescent="0.25">
      <c r="A222" s="8" t="s">
        <v>40</v>
      </c>
      <c r="B222" s="50">
        <v>19.75</v>
      </c>
      <c r="C222" s="50"/>
      <c r="D222" s="50"/>
      <c r="E222" s="50"/>
      <c r="F222" s="50">
        <v>42.97</v>
      </c>
      <c r="G222" s="50">
        <f t="shared" si="11"/>
        <v>217.56962025316454</v>
      </c>
      <c r="H222" s="50"/>
    </row>
    <row r="223" spans="1:8" x14ac:dyDescent="0.25">
      <c r="A223" s="5" t="s">
        <v>22</v>
      </c>
      <c r="B223" s="49">
        <v>570</v>
      </c>
      <c r="C223" s="49">
        <v>520</v>
      </c>
      <c r="D223" s="49">
        <v>500</v>
      </c>
      <c r="E223" s="49">
        <v>448.85</v>
      </c>
      <c r="F223" s="49">
        <v>448.85</v>
      </c>
      <c r="G223" s="49">
        <f t="shared" si="11"/>
        <v>78.745614035087712</v>
      </c>
      <c r="H223" s="49">
        <v>100</v>
      </c>
    </row>
    <row r="224" spans="1:8" x14ac:dyDescent="0.25">
      <c r="A224" s="7" t="s">
        <v>23</v>
      </c>
      <c r="B224" s="49">
        <v>570</v>
      </c>
      <c r="C224" s="49">
        <v>520</v>
      </c>
      <c r="D224" s="49">
        <v>500</v>
      </c>
      <c r="E224" s="49">
        <v>448.85</v>
      </c>
      <c r="F224" s="49">
        <v>448.85</v>
      </c>
      <c r="G224" s="49">
        <f t="shared" si="11"/>
        <v>78.745614035087712</v>
      </c>
      <c r="H224" s="49">
        <v>100</v>
      </c>
    </row>
    <row r="225" spans="1:8" ht="26.25" x14ac:dyDescent="0.25">
      <c r="A225" s="8" t="s">
        <v>24</v>
      </c>
      <c r="B225" s="50">
        <v>569.98</v>
      </c>
      <c r="C225" s="50"/>
      <c r="D225" s="50"/>
      <c r="E225" s="50"/>
      <c r="F225" s="50">
        <v>448.85</v>
      </c>
      <c r="G225" s="50">
        <f t="shared" si="11"/>
        <v>78.748377136039863</v>
      </c>
      <c r="H225" s="50"/>
    </row>
    <row r="226" spans="1:8" x14ac:dyDescent="0.25">
      <c r="A226" s="5" t="s">
        <v>25</v>
      </c>
      <c r="B226" s="49">
        <v>0.02</v>
      </c>
      <c r="C226" s="49"/>
      <c r="D226" s="49"/>
      <c r="E226" s="49"/>
      <c r="F226" s="49"/>
      <c r="G226" s="49">
        <f t="shared" si="11"/>
        <v>0</v>
      </c>
      <c r="H226" s="49"/>
    </row>
    <row r="227" spans="1:8" ht="26.25" x14ac:dyDescent="0.25">
      <c r="A227" s="5" t="s">
        <v>17</v>
      </c>
      <c r="B227" s="49">
        <v>0</v>
      </c>
      <c r="C227" s="49">
        <v>0</v>
      </c>
      <c r="D227" s="49">
        <v>0</v>
      </c>
      <c r="E227" s="49">
        <v>6611.86</v>
      </c>
      <c r="F227" s="49">
        <v>6611.86</v>
      </c>
      <c r="G227" s="49"/>
      <c r="H227" s="49">
        <v>100</v>
      </c>
    </row>
    <row r="228" spans="1:8" ht="26.25" x14ac:dyDescent="0.25">
      <c r="A228" s="5" t="s">
        <v>18</v>
      </c>
      <c r="B228" s="49">
        <v>0</v>
      </c>
      <c r="C228" s="49">
        <v>0</v>
      </c>
      <c r="D228" s="49">
        <v>0</v>
      </c>
      <c r="E228" s="49">
        <v>6611.86</v>
      </c>
      <c r="F228" s="49">
        <v>6611.86</v>
      </c>
      <c r="G228" s="49"/>
      <c r="H228" s="49">
        <v>100</v>
      </c>
    </row>
    <row r="229" spans="1:8" x14ac:dyDescent="0.25">
      <c r="A229" s="7" t="s">
        <v>41</v>
      </c>
      <c r="B229" s="49">
        <v>0</v>
      </c>
      <c r="C229" s="49"/>
      <c r="D229" s="49"/>
      <c r="E229" s="49">
        <v>6611.86</v>
      </c>
      <c r="F229" s="49">
        <v>6611.86</v>
      </c>
      <c r="G229" s="49"/>
      <c r="H229" s="49">
        <v>100</v>
      </c>
    </row>
    <row r="230" spans="1:8" x14ac:dyDescent="0.25">
      <c r="A230" s="8" t="s">
        <v>60</v>
      </c>
      <c r="B230" s="50">
        <v>0</v>
      </c>
      <c r="C230" s="50"/>
      <c r="D230" s="50"/>
      <c r="E230" s="50"/>
      <c r="F230" s="50">
        <v>6611.86</v>
      </c>
      <c r="G230" s="50"/>
      <c r="H230" s="50"/>
    </row>
    <row r="231" spans="1:8" ht="39" x14ac:dyDescent="0.25">
      <c r="A231" s="4" t="s">
        <v>61</v>
      </c>
      <c r="B231" s="51">
        <v>1519278.05</v>
      </c>
      <c r="C231" s="51">
        <v>1500000</v>
      </c>
      <c r="D231" s="51">
        <v>1620000</v>
      </c>
      <c r="E231" s="51">
        <v>1779000</v>
      </c>
      <c r="F231" s="51">
        <v>1752496.22</v>
      </c>
      <c r="G231" s="51">
        <f t="shared" ref="G231:G248" si="12">SUM(F231/B231*100)</f>
        <v>115.35059168399096</v>
      </c>
      <c r="H231" s="51">
        <v>98.51</v>
      </c>
    </row>
    <row r="232" spans="1:8" x14ac:dyDescent="0.25">
      <c r="A232" s="5" t="s">
        <v>3</v>
      </c>
      <c r="B232" s="49">
        <v>1519278.05</v>
      </c>
      <c r="C232" s="49">
        <v>1500000</v>
      </c>
      <c r="D232" s="49">
        <v>1620000</v>
      </c>
      <c r="E232" s="49">
        <v>1779000</v>
      </c>
      <c r="F232" s="49">
        <v>1752496.22</v>
      </c>
      <c r="G232" s="49">
        <f t="shared" si="12"/>
        <v>115.35059168399096</v>
      </c>
      <c r="H232" s="49">
        <v>98.51</v>
      </c>
    </row>
    <row r="233" spans="1:8" x14ac:dyDescent="0.25">
      <c r="A233" s="5" t="s">
        <v>27</v>
      </c>
      <c r="B233" s="49">
        <v>1518325.34</v>
      </c>
      <c r="C233" s="49">
        <v>1500000</v>
      </c>
      <c r="D233" s="49">
        <v>1620000</v>
      </c>
      <c r="E233" s="49">
        <v>1779000</v>
      </c>
      <c r="F233" s="49">
        <v>1752496.22</v>
      </c>
      <c r="G233" s="49">
        <f t="shared" si="12"/>
        <v>115.42297120589451</v>
      </c>
      <c r="H233" s="49">
        <v>98.51</v>
      </c>
    </row>
    <row r="234" spans="1:8" x14ac:dyDescent="0.25">
      <c r="A234" s="7" t="s">
        <v>62</v>
      </c>
      <c r="B234" s="49">
        <v>1262448.43</v>
      </c>
      <c r="C234" s="49">
        <v>1250000</v>
      </c>
      <c r="D234" s="49">
        <v>1350000</v>
      </c>
      <c r="E234" s="49">
        <v>1475000</v>
      </c>
      <c r="F234" s="49">
        <v>1459197.66</v>
      </c>
      <c r="G234" s="49">
        <f t="shared" si="12"/>
        <v>115.58473402355136</v>
      </c>
      <c r="H234" s="49">
        <v>98.93</v>
      </c>
    </row>
    <row r="235" spans="1:8" x14ac:dyDescent="0.25">
      <c r="A235" s="8" t="s">
        <v>63</v>
      </c>
      <c r="B235" s="50">
        <v>1262448.43</v>
      </c>
      <c r="C235" s="50"/>
      <c r="D235" s="50"/>
      <c r="E235" s="50"/>
      <c r="F235" s="50">
        <v>1459197.66</v>
      </c>
      <c r="G235" s="50">
        <f t="shared" si="12"/>
        <v>115.58473402355136</v>
      </c>
      <c r="H235" s="50"/>
    </row>
    <row r="236" spans="1:8" x14ac:dyDescent="0.25">
      <c r="A236" s="7" t="s">
        <v>28</v>
      </c>
      <c r="B236" s="49">
        <v>47567.71</v>
      </c>
      <c r="C236" s="49">
        <v>45000</v>
      </c>
      <c r="D236" s="49">
        <v>50000</v>
      </c>
      <c r="E236" s="49">
        <v>54000</v>
      </c>
      <c r="F236" s="49">
        <v>52531.02</v>
      </c>
      <c r="G236" s="49">
        <f t="shared" si="12"/>
        <v>110.4342000066852</v>
      </c>
      <c r="H236" s="49">
        <v>97.28</v>
      </c>
    </row>
    <row r="237" spans="1:8" x14ac:dyDescent="0.25">
      <c r="A237" s="8" t="s">
        <v>64</v>
      </c>
      <c r="B237" s="50">
        <v>47567.71</v>
      </c>
      <c r="C237" s="50"/>
      <c r="D237" s="50"/>
      <c r="E237" s="50"/>
      <c r="F237" s="50">
        <v>52531.02</v>
      </c>
      <c r="G237" s="50">
        <f t="shared" si="12"/>
        <v>110.4342000066852</v>
      </c>
      <c r="H237" s="50"/>
    </row>
    <row r="238" spans="1:8" x14ac:dyDescent="0.25">
      <c r="A238" s="7" t="s">
        <v>65</v>
      </c>
      <c r="B238" s="49">
        <v>208309.2</v>
      </c>
      <c r="C238" s="49">
        <v>205000</v>
      </c>
      <c r="D238" s="49">
        <v>220000</v>
      </c>
      <c r="E238" s="49">
        <v>250000</v>
      </c>
      <c r="F238" s="49">
        <v>240767.54</v>
      </c>
      <c r="G238" s="49">
        <f t="shared" si="12"/>
        <v>115.58180819666151</v>
      </c>
      <c r="H238" s="49">
        <v>96.31</v>
      </c>
    </row>
    <row r="239" spans="1:8" ht="26.25" x14ac:dyDescent="0.25">
      <c r="A239" s="8" t="s">
        <v>66</v>
      </c>
      <c r="B239" s="50">
        <v>208296.53</v>
      </c>
      <c r="C239" s="50"/>
      <c r="D239" s="50"/>
      <c r="E239" s="50"/>
      <c r="F239" s="50">
        <v>240767.54</v>
      </c>
      <c r="G239" s="50">
        <f t="shared" si="12"/>
        <v>115.58883866188265</v>
      </c>
      <c r="H239" s="50"/>
    </row>
    <row r="240" spans="1:8" ht="26.25" x14ac:dyDescent="0.25">
      <c r="A240" s="5" t="s">
        <v>83</v>
      </c>
      <c r="B240" s="49">
        <v>12.67</v>
      </c>
      <c r="C240" s="49"/>
      <c r="D240" s="49"/>
      <c r="E240" s="49"/>
      <c r="F240" s="49"/>
      <c r="G240" s="49">
        <f t="shared" si="12"/>
        <v>0</v>
      </c>
      <c r="H240" s="49"/>
    </row>
    <row r="241" spans="1:8" x14ac:dyDescent="0.25">
      <c r="A241" s="9" t="s">
        <v>4</v>
      </c>
      <c r="B241" s="50">
        <v>548.07000000000005</v>
      </c>
      <c r="C241" s="50"/>
      <c r="D241" s="50"/>
      <c r="E241" s="50"/>
      <c r="F241" s="50"/>
      <c r="G241" s="50">
        <f t="shared" si="12"/>
        <v>0</v>
      </c>
      <c r="H241" s="50"/>
    </row>
    <row r="242" spans="1:8" ht="26.25" x14ac:dyDescent="0.25">
      <c r="A242" s="9" t="s">
        <v>11</v>
      </c>
      <c r="B242" s="50">
        <v>548.07000000000005</v>
      </c>
      <c r="C242" s="50"/>
      <c r="D242" s="50"/>
      <c r="E242" s="50"/>
      <c r="F242" s="50"/>
      <c r="G242" s="50">
        <f t="shared" si="12"/>
        <v>0</v>
      </c>
      <c r="H242" s="50"/>
    </row>
    <row r="243" spans="1:8" x14ac:dyDescent="0.25">
      <c r="A243" s="9" t="s">
        <v>84</v>
      </c>
      <c r="B243" s="50">
        <v>548.07000000000005</v>
      </c>
      <c r="C243" s="50"/>
      <c r="D243" s="50"/>
      <c r="E243" s="50"/>
      <c r="F243" s="50"/>
      <c r="G243" s="50">
        <f t="shared" si="12"/>
        <v>0</v>
      </c>
      <c r="H243" s="50"/>
    </row>
    <row r="244" spans="1:8" x14ac:dyDescent="0.25">
      <c r="A244" s="5" t="s">
        <v>22</v>
      </c>
      <c r="B244" s="49">
        <v>404.64</v>
      </c>
      <c r="C244" s="49"/>
      <c r="D244" s="49"/>
      <c r="E244" s="49"/>
      <c r="F244" s="49"/>
      <c r="G244" s="49">
        <f t="shared" si="12"/>
        <v>0</v>
      </c>
      <c r="H244" s="49"/>
    </row>
    <row r="245" spans="1:8" x14ac:dyDescent="0.25">
      <c r="A245" s="6" t="s">
        <v>23</v>
      </c>
      <c r="B245" s="49">
        <v>404.64</v>
      </c>
      <c r="C245" s="49"/>
      <c r="D245" s="49"/>
      <c r="E245" s="49"/>
      <c r="F245" s="49"/>
      <c r="G245" s="49">
        <f t="shared" si="12"/>
        <v>0</v>
      </c>
      <c r="H245" s="49"/>
    </row>
    <row r="246" spans="1:8" x14ac:dyDescent="0.25">
      <c r="A246" s="5" t="s">
        <v>25</v>
      </c>
      <c r="B246" s="49">
        <v>404.64</v>
      </c>
      <c r="C246" s="49"/>
      <c r="D246" s="49"/>
      <c r="E246" s="49"/>
      <c r="F246" s="49"/>
      <c r="G246" s="49">
        <f t="shared" si="12"/>
        <v>0</v>
      </c>
      <c r="H246" s="49"/>
    </row>
    <row r="247" spans="1:8" ht="26.25" x14ac:dyDescent="0.25">
      <c r="A247" s="4" t="s">
        <v>67</v>
      </c>
      <c r="B247" s="51">
        <v>25074.23</v>
      </c>
      <c r="C247" s="51">
        <v>50000</v>
      </c>
      <c r="D247" s="51">
        <v>60853</v>
      </c>
      <c r="E247" s="51">
        <v>58353</v>
      </c>
      <c r="F247" s="51">
        <v>40307.54</v>
      </c>
      <c r="G247" s="51">
        <f t="shared" si="12"/>
        <v>160.7528526299711</v>
      </c>
      <c r="H247" s="51">
        <v>69.08</v>
      </c>
    </row>
    <row r="248" spans="1:8" x14ac:dyDescent="0.25">
      <c r="A248" s="5" t="s">
        <v>3</v>
      </c>
      <c r="B248" s="49">
        <v>6400.35</v>
      </c>
      <c r="C248" s="49">
        <v>12500</v>
      </c>
      <c r="D248" s="49">
        <v>16353</v>
      </c>
      <c r="E248" s="49">
        <v>14853</v>
      </c>
      <c r="F248" s="49">
        <v>3750.56</v>
      </c>
      <c r="G248" s="49">
        <f t="shared" si="12"/>
        <v>58.599295351035487</v>
      </c>
      <c r="H248" s="49">
        <v>25.25</v>
      </c>
    </row>
    <row r="249" spans="1:8" x14ac:dyDescent="0.25">
      <c r="A249" s="5" t="s">
        <v>27</v>
      </c>
      <c r="B249" s="49">
        <v>0</v>
      </c>
      <c r="C249" s="49">
        <v>0</v>
      </c>
      <c r="D249" s="49">
        <v>500</v>
      </c>
      <c r="E249" s="49">
        <v>500</v>
      </c>
      <c r="F249" s="49">
        <v>172.01</v>
      </c>
      <c r="G249" s="49"/>
      <c r="H249" s="49">
        <v>34.4</v>
      </c>
    </row>
    <row r="250" spans="1:8" x14ac:dyDescent="0.25">
      <c r="A250" s="7" t="s">
        <v>28</v>
      </c>
      <c r="B250" s="49">
        <v>0</v>
      </c>
      <c r="C250" s="49"/>
      <c r="D250" s="49">
        <v>500</v>
      </c>
      <c r="E250" s="49">
        <v>500</v>
      </c>
      <c r="F250" s="49">
        <v>172.01</v>
      </c>
      <c r="G250" s="49"/>
      <c r="H250" s="49">
        <v>34.4</v>
      </c>
    </row>
    <row r="251" spans="1:8" x14ac:dyDescent="0.25">
      <c r="A251" s="8" t="s">
        <v>64</v>
      </c>
      <c r="B251" s="50">
        <v>0</v>
      </c>
      <c r="C251" s="50"/>
      <c r="D251" s="50"/>
      <c r="E251" s="50"/>
      <c r="F251" s="50">
        <v>172.01</v>
      </c>
      <c r="G251" s="50"/>
      <c r="H251" s="50"/>
    </row>
    <row r="252" spans="1:8" x14ac:dyDescent="0.25">
      <c r="A252" s="5" t="s">
        <v>4</v>
      </c>
      <c r="B252" s="49">
        <v>5445.46</v>
      </c>
      <c r="C252" s="49">
        <v>11500</v>
      </c>
      <c r="D252" s="49">
        <v>14000</v>
      </c>
      <c r="E252" s="49">
        <v>13000</v>
      </c>
      <c r="F252" s="49">
        <v>2596.0700000000002</v>
      </c>
      <c r="G252" s="49">
        <f t="shared" ref="G252:G273" si="13">SUM(F252/B252*100)</f>
        <v>47.67402570214454</v>
      </c>
      <c r="H252" s="49">
        <v>19.97</v>
      </c>
    </row>
    <row r="253" spans="1:8" x14ac:dyDescent="0.25">
      <c r="A253" s="7" t="s">
        <v>5</v>
      </c>
      <c r="B253" s="49">
        <v>658.79</v>
      </c>
      <c r="C253" s="49">
        <v>1000</v>
      </c>
      <c r="D253" s="49">
        <v>1000</v>
      </c>
      <c r="E253" s="49">
        <v>2000</v>
      </c>
      <c r="F253" s="49">
        <v>947.5</v>
      </c>
      <c r="G253" s="49">
        <f t="shared" si="13"/>
        <v>143.82428391444924</v>
      </c>
      <c r="H253" s="49">
        <v>47.38</v>
      </c>
    </row>
    <row r="254" spans="1:8" x14ac:dyDescent="0.25">
      <c r="A254" s="8" t="s">
        <v>29</v>
      </c>
      <c r="B254" s="50">
        <v>658.79</v>
      </c>
      <c r="C254" s="50"/>
      <c r="D254" s="50"/>
      <c r="E254" s="50"/>
      <c r="F254" s="50">
        <v>947.5</v>
      </c>
      <c r="G254" s="50">
        <f t="shared" si="13"/>
        <v>143.82428391444924</v>
      </c>
      <c r="H254" s="50"/>
    </row>
    <row r="255" spans="1:8" x14ac:dyDescent="0.25">
      <c r="A255" s="7" t="s">
        <v>6</v>
      </c>
      <c r="B255" s="49">
        <v>4278.34</v>
      </c>
      <c r="C255" s="49">
        <v>7000</v>
      </c>
      <c r="D255" s="49">
        <v>10000</v>
      </c>
      <c r="E255" s="49">
        <v>8000</v>
      </c>
      <c r="F255" s="49">
        <v>1648.57</v>
      </c>
      <c r="G255" s="49">
        <f t="shared" si="13"/>
        <v>38.532935671311769</v>
      </c>
      <c r="H255" s="49">
        <v>20.61</v>
      </c>
    </row>
    <row r="256" spans="1:8" ht="26.25" x14ac:dyDescent="0.25">
      <c r="A256" s="8" t="s">
        <v>32</v>
      </c>
      <c r="B256" s="50">
        <v>2297.02</v>
      </c>
      <c r="C256" s="50"/>
      <c r="D256" s="50"/>
      <c r="E256" s="50"/>
      <c r="F256" s="50">
        <v>951.16</v>
      </c>
      <c r="G256" s="50">
        <f t="shared" si="13"/>
        <v>41.408433535624418</v>
      </c>
      <c r="H256" s="50"/>
    </row>
    <row r="257" spans="1:8" x14ac:dyDescent="0.25">
      <c r="A257" s="8" t="s">
        <v>7</v>
      </c>
      <c r="B257" s="50">
        <v>51.29</v>
      </c>
      <c r="C257" s="50"/>
      <c r="D257" s="50"/>
      <c r="E257" s="50"/>
      <c r="F257" s="50"/>
      <c r="G257" s="50">
        <f t="shared" si="13"/>
        <v>0</v>
      </c>
      <c r="H257" s="50"/>
    </row>
    <row r="258" spans="1:8" x14ac:dyDescent="0.25">
      <c r="A258" s="8" t="s">
        <v>33</v>
      </c>
      <c r="B258" s="50">
        <v>46.45</v>
      </c>
      <c r="C258" s="50"/>
      <c r="D258" s="50"/>
      <c r="E258" s="50"/>
      <c r="F258" s="50">
        <v>20.010000000000002</v>
      </c>
      <c r="G258" s="50">
        <f t="shared" si="13"/>
        <v>43.078579117330463</v>
      </c>
      <c r="H258" s="50"/>
    </row>
    <row r="259" spans="1:8" x14ac:dyDescent="0.25">
      <c r="A259" s="8" t="s">
        <v>8</v>
      </c>
      <c r="B259" s="50">
        <v>1883.58</v>
      </c>
      <c r="C259" s="50"/>
      <c r="D259" s="50"/>
      <c r="E259" s="50"/>
      <c r="F259" s="50">
        <v>677.4</v>
      </c>
      <c r="G259" s="50">
        <f t="shared" si="13"/>
        <v>35.963431338196408</v>
      </c>
      <c r="H259" s="50"/>
    </row>
    <row r="260" spans="1:8" x14ac:dyDescent="0.25">
      <c r="A260" s="7" t="s">
        <v>9</v>
      </c>
      <c r="B260" s="49">
        <v>508.33</v>
      </c>
      <c r="C260" s="49">
        <v>3500</v>
      </c>
      <c r="D260" s="49">
        <v>3000</v>
      </c>
      <c r="E260" s="49">
        <v>3000</v>
      </c>
      <c r="F260" s="49"/>
      <c r="G260" s="49">
        <f t="shared" si="13"/>
        <v>0</v>
      </c>
      <c r="H260" s="49"/>
    </row>
    <row r="261" spans="1:8" ht="26.25" x14ac:dyDescent="0.25">
      <c r="A261" s="5" t="s">
        <v>35</v>
      </c>
      <c r="B261" s="49">
        <v>28.13</v>
      </c>
      <c r="C261" s="49"/>
      <c r="D261" s="49"/>
      <c r="E261" s="49"/>
      <c r="F261" s="49"/>
      <c r="G261" s="49">
        <f t="shared" si="13"/>
        <v>0</v>
      </c>
      <c r="H261" s="49"/>
    </row>
    <row r="262" spans="1:8" x14ac:dyDescent="0.25">
      <c r="A262" s="9" t="s">
        <v>10</v>
      </c>
      <c r="B262" s="50">
        <v>450</v>
      </c>
      <c r="C262" s="50"/>
      <c r="D262" s="50"/>
      <c r="E262" s="50"/>
      <c r="F262" s="50"/>
      <c r="G262" s="50">
        <f t="shared" si="13"/>
        <v>0</v>
      </c>
      <c r="H262" s="50"/>
    </row>
    <row r="263" spans="1:8" x14ac:dyDescent="0.25">
      <c r="A263" s="9" t="s">
        <v>58</v>
      </c>
      <c r="B263" s="50">
        <v>30.2</v>
      </c>
      <c r="C263" s="50"/>
      <c r="D263" s="50"/>
      <c r="E263" s="50"/>
      <c r="F263" s="50"/>
      <c r="G263" s="50">
        <f t="shared" si="13"/>
        <v>0</v>
      </c>
      <c r="H263" s="50"/>
    </row>
    <row r="264" spans="1:8" ht="39" x14ac:dyDescent="0.25">
      <c r="A264" s="5" t="s">
        <v>13</v>
      </c>
      <c r="B264" s="49">
        <v>95.39</v>
      </c>
      <c r="C264" s="49">
        <v>1000</v>
      </c>
      <c r="D264" s="49">
        <v>1000</v>
      </c>
      <c r="E264" s="49">
        <v>500</v>
      </c>
      <c r="F264" s="49">
        <v>129.47999999999999</v>
      </c>
      <c r="G264" s="49">
        <f t="shared" si="13"/>
        <v>135.7374986895901</v>
      </c>
      <c r="H264" s="49">
        <v>25.9</v>
      </c>
    </row>
    <row r="265" spans="1:8" ht="26.25" x14ac:dyDescent="0.25">
      <c r="A265" s="7" t="s">
        <v>14</v>
      </c>
      <c r="B265" s="49">
        <v>95.39</v>
      </c>
      <c r="C265" s="49">
        <v>1000</v>
      </c>
      <c r="D265" s="49">
        <v>1000</v>
      </c>
      <c r="E265" s="49">
        <v>500</v>
      </c>
      <c r="F265" s="49">
        <v>129.47999999999999</v>
      </c>
      <c r="G265" s="49">
        <f t="shared" si="13"/>
        <v>135.7374986895901</v>
      </c>
      <c r="H265" s="49">
        <v>25.9</v>
      </c>
    </row>
    <row r="266" spans="1:8" ht="26.25" x14ac:dyDescent="0.25">
      <c r="A266" s="8" t="s">
        <v>16</v>
      </c>
      <c r="B266" s="50">
        <v>95.39</v>
      </c>
      <c r="C266" s="50"/>
      <c r="D266" s="50"/>
      <c r="E266" s="50"/>
      <c r="F266" s="50">
        <v>129.47999999999999</v>
      </c>
      <c r="G266" s="50">
        <f t="shared" si="13"/>
        <v>135.7374986895901</v>
      </c>
      <c r="H266" s="50"/>
    </row>
    <row r="267" spans="1:8" x14ac:dyDescent="0.25">
      <c r="A267" s="5" t="s">
        <v>68</v>
      </c>
      <c r="B267" s="49">
        <v>859.5</v>
      </c>
      <c r="C267" s="49">
        <v>0</v>
      </c>
      <c r="D267" s="49">
        <v>853</v>
      </c>
      <c r="E267" s="49">
        <v>853</v>
      </c>
      <c r="F267" s="49">
        <v>853</v>
      </c>
      <c r="G267" s="49">
        <f t="shared" si="13"/>
        <v>99.243746364165204</v>
      </c>
      <c r="H267" s="49">
        <v>100</v>
      </c>
    </row>
    <row r="268" spans="1:8" x14ac:dyDescent="0.25">
      <c r="A268" s="7" t="s">
        <v>69</v>
      </c>
      <c r="B268" s="49">
        <v>859.5</v>
      </c>
      <c r="C268" s="49"/>
      <c r="D268" s="49">
        <v>853</v>
      </c>
      <c r="E268" s="49">
        <v>853</v>
      </c>
      <c r="F268" s="49">
        <v>853</v>
      </c>
      <c r="G268" s="49">
        <f t="shared" si="13"/>
        <v>99.243746364165204</v>
      </c>
      <c r="H268" s="49">
        <v>100</v>
      </c>
    </row>
    <row r="269" spans="1:8" x14ac:dyDescent="0.25">
      <c r="A269" s="8" t="s">
        <v>70</v>
      </c>
      <c r="B269" s="50">
        <v>859.5</v>
      </c>
      <c r="C269" s="50"/>
      <c r="D269" s="50"/>
      <c r="E269" s="50"/>
      <c r="F269" s="50">
        <v>853</v>
      </c>
      <c r="G269" s="50">
        <f t="shared" si="13"/>
        <v>99.243746364165204</v>
      </c>
      <c r="H269" s="50"/>
    </row>
    <row r="270" spans="1:8" ht="26.25" x14ac:dyDescent="0.25">
      <c r="A270" s="5" t="s">
        <v>17</v>
      </c>
      <c r="B270" s="49">
        <v>18673.88</v>
      </c>
      <c r="C270" s="49">
        <v>37500</v>
      </c>
      <c r="D270" s="49">
        <v>44500</v>
      </c>
      <c r="E270" s="49">
        <v>43500</v>
      </c>
      <c r="F270" s="49">
        <v>36556.980000000003</v>
      </c>
      <c r="G270" s="49">
        <f t="shared" si="13"/>
        <v>195.76531497471333</v>
      </c>
      <c r="H270" s="49">
        <v>84.04</v>
      </c>
    </row>
    <row r="271" spans="1:8" ht="26.25" x14ac:dyDescent="0.25">
      <c r="A271" s="5" t="s">
        <v>18</v>
      </c>
      <c r="B271" s="49">
        <v>2690.45</v>
      </c>
      <c r="C271" s="49">
        <v>17500</v>
      </c>
      <c r="D271" s="49">
        <v>17500</v>
      </c>
      <c r="E271" s="49">
        <v>16500</v>
      </c>
      <c r="F271" s="49">
        <v>9556.98</v>
      </c>
      <c r="G271" s="49">
        <f t="shared" si="13"/>
        <v>355.21864372131057</v>
      </c>
      <c r="H271" s="49">
        <v>57.92</v>
      </c>
    </row>
    <row r="272" spans="1:8" x14ac:dyDescent="0.25">
      <c r="A272" s="7" t="s">
        <v>41</v>
      </c>
      <c r="B272" s="49">
        <v>1487.5</v>
      </c>
      <c r="C272" s="49">
        <v>15000</v>
      </c>
      <c r="D272" s="49">
        <v>15000</v>
      </c>
      <c r="E272" s="49">
        <v>15000</v>
      </c>
      <c r="F272" s="49">
        <v>8611.43</v>
      </c>
      <c r="G272" s="49">
        <f t="shared" si="13"/>
        <v>578.91966386554623</v>
      </c>
      <c r="H272" s="49">
        <v>57.41</v>
      </c>
    </row>
    <row r="273" spans="1:8" x14ac:dyDescent="0.25">
      <c r="A273" s="8" t="s">
        <v>60</v>
      </c>
      <c r="B273" s="50">
        <v>1487.5</v>
      </c>
      <c r="C273" s="50"/>
      <c r="D273" s="50"/>
      <c r="E273" s="50"/>
      <c r="F273" s="50">
        <v>388.55</v>
      </c>
      <c r="G273" s="50">
        <f t="shared" si="13"/>
        <v>26.121008403361344</v>
      </c>
      <c r="H273" s="50"/>
    </row>
    <row r="274" spans="1:8" ht="26.25" x14ac:dyDescent="0.25">
      <c r="A274" s="8" t="s">
        <v>42</v>
      </c>
      <c r="B274" s="50">
        <v>0</v>
      </c>
      <c r="C274" s="50"/>
      <c r="D274" s="50"/>
      <c r="E274" s="50"/>
      <c r="F274" s="50">
        <v>6063.75</v>
      </c>
      <c r="G274" s="50"/>
      <c r="H274" s="50"/>
    </row>
    <row r="275" spans="1:8" ht="26.25" x14ac:dyDescent="0.25">
      <c r="A275" s="8" t="s">
        <v>44</v>
      </c>
      <c r="B275" s="50">
        <v>0</v>
      </c>
      <c r="C275" s="50"/>
      <c r="D275" s="50"/>
      <c r="E275" s="50"/>
      <c r="F275" s="50">
        <v>2159.13</v>
      </c>
      <c r="G275" s="50"/>
      <c r="H275" s="50"/>
    </row>
    <row r="276" spans="1:8" ht="26.25" x14ac:dyDescent="0.25">
      <c r="A276" s="7" t="s">
        <v>19</v>
      </c>
      <c r="B276" s="49">
        <v>1202.95</v>
      </c>
      <c r="C276" s="49">
        <v>2500</v>
      </c>
      <c r="D276" s="49">
        <v>2500</v>
      </c>
      <c r="E276" s="49">
        <v>1500</v>
      </c>
      <c r="F276" s="49">
        <v>945.55</v>
      </c>
      <c r="G276" s="49">
        <f t="shared" ref="G276:G286" si="14">SUM(F276/B276*100)</f>
        <v>78.602601936905103</v>
      </c>
      <c r="H276" s="49">
        <v>63.04</v>
      </c>
    </row>
    <row r="277" spans="1:8" x14ac:dyDescent="0.25">
      <c r="A277" s="8" t="s">
        <v>20</v>
      </c>
      <c r="B277" s="50">
        <v>1202.95</v>
      </c>
      <c r="C277" s="50"/>
      <c r="D277" s="50"/>
      <c r="E277" s="50"/>
      <c r="F277" s="50">
        <v>945.55</v>
      </c>
      <c r="G277" s="50">
        <f t="shared" si="14"/>
        <v>78.602601936905103</v>
      </c>
      <c r="H277" s="50"/>
    </row>
    <row r="278" spans="1:8" ht="26.25" x14ac:dyDescent="0.25">
      <c r="A278" s="5" t="s">
        <v>47</v>
      </c>
      <c r="B278" s="49">
        <v>15983.43</v>
      </c>
      <c r="C278" s="49">
        <v>20000</v>
      </c>
      <c r="D278" s="49">
        <v>27000</v>
      </c>
      <c r="E278" s="49">
        <v>27000</v>
      </c>
      <c r="F278" s="49">
        <v>27000</v>
      </c>
      <c r="G278" s="49">
        <f t="shared" si="14"/>
        <v>168.92494289398459</v>
      </c>
      <c r="H278" s="49">
        <v>100</v>
      </c>
    </row>
    <row r="279" spans="1:8" ht="26.25" x14ac:dyDescent="0.25">
      <c r="A279" s="7" t="s">
        <v>48</v>
      </c>
      <c r="B279" s="49">
        <v>15983.43</v>
      </c>
      <c r="C279" s="49">
        <v>20000</v>
      </c>
      <c r="D279" s="49">
        <v>27000</v>
      </c>
      <c r="E279" s="49">
        <v>27000</v>
      </c>
      <c r="F279" s="49">
        <v>27000</v>
      </c>
      <c r="G279" s="49">
        <f t="shared" si="14"/>
        <v>168.92494289398459</v>
      </c>
      <c r="H279" s="49">
        <v>100</v>
      </c>
    </row>
    <row r="280" spans="1:8" ht="26.25" x14ac:dyDescent="0.25">
      <c r="A280" s="8" t="s">
        <v>49</v>
      </c>
      <c r="B280" s="50">
        <v>15983.43</v>
      </c>
      <c r="C280" s="50"/>
      <c r="D280" s="50"/>
      <c r="E280" s="50"/>
      <c r="F280" s="50">
        <v>27000</v>
      </c>
      <c r="G280" s="50">
        <f t="shared" si="14"/>
        <v>168.92494289398459</v>
      </c>
      <c r="H280" s="50"/>
    </row>
    <row r="281" spans="1:8" x14ac:dyDescent="0.25">
      <c r="A281" s="4" t="s">
        <v>71</v>
      </c>
      <c r="B281" s="51">
        <v>34332.15</v>
      </c>
      <c r="C281" s="51">
        <v>60000</v>
      </c>
      <c r="D281" s="51">
        <v>66468</v>
      </c>
      <c r="E281" s="51">
        <v>66468</v>
      </c>
      <c r="F281" s="51">
        <v>51610.62</v>
      </c>
      <c r="G281" s="51">
        <f t="shared" si="14"/>
        <v>150.32737536099546</v>
      </c>
      <c r="H281" s="51">
        <v>77.650000000000006</v>
      </c>
    </row>
    <row r="282" spans="1:8" x14ac:dyDescent="0.25">
      <c r="A282" s="5" t="s">
        <v>3</v>
      </c>
      <c r="B282" s="49">
        <v>34332.15</v>
      </c>
      <c r="C282" s="49">
        <v>60000</v>
      </c>
      <c r="D282" s="49">
        <v>66468</v>
      </c>
      <c r="E282" s="49">
        <v>66468</v>
      </c>
      <c r="F282" s="49">
        <v>51610.62</v>
      </c>
      <c r="G282" s="49">
        <f t="shared" si="14"/>
        <v>150.32737536099546</v>
      </c>
      <c r="H282" s="49">
        <v>77.650000000000006</v>
      </c>
    </row>
    <row r="283" spans="1:8" x14ac:dyDescent="0.25">
      <c r="A283" s="5" t="s">
        <v>4</v>
      </c>
      <c r="B283" s="49">
        <v>34332.15</v>
      </c>
      <c r="C283" s="49">
        <v>60000</v>
      </c>
      <c r="D283" s="49">
        <v>66468</v>
      </c>
      <c r="E283" s="49">
        <v>66468</v>
      </c>
      <c r="F283" s="49">
        <v>51610.62</v>
      </c>
      <c r="G283" s="49">
        <f t="shared" si="14"/>
        <v>150.32737536099546</v>
      </c>
      <c r="H283" s="49">
        <v>77.650000000000006</v>
      </c>
    </row>
    <row r="284" spans="1:8" x14ac:dyDescent="0.25">
      <c r="A284" s="7" t="s">
        <v>5</v>
      </c>
      <c r="B284" s="49">
        <v>14221.57</v>
      </c>
      <c r="C284" s="49">
        <v>16000</v>
      </c>
      <c r="D284" s="49">
        <v>14000</v>
      </c>
      <c r="E284" s="49">
        <v>14000</v>
      </c>
      <c r="F284" s="49">
        <v>7078.28</v>
      </c>
      <c r="G284" s="49">
        <f t="shared" si="14"/>
        <v>49.771438737073332</v>
      </c>
      <c r="H284" s="49">
        <v>50.56</v>
      </c>
    </row>
    <row r="285" spans="1:8" x14ac:dyDescent="0.25">
      <c r="A285" s="8" t="s">
        <v>29</v>
      </c>
      <c r="B285" s="50">
        <v>224</v>
      </c>
      <c r="C285" s="50"/>
      <c r="D285" s="50"/>
      <c r="E285" s="50"/>
      <c r="F285" s="50">
        <v>308.68</v>
      </c>
      <c r="G285" s="50">
        <f t="shared" si="14"/>
        <v>137.80357142857142</v>
      </c>
      <c r="H285" s="50"/>
    </row>
    <row r="286" spans="1:8" ht="26.25" x14ac:dyDescent="0.25">
      <c r="A286" s="8" t="s">
        <v>30</v>
      </c>
      <c r="B286" s="50">
        <v>13997.57</v>
      </c>
      <c r="C286" s="50"/>
      <c r="D286" s="50"/>
      <c r="E286" s="50"/>
      <c r="F286" s="50">
        <v>6679.6</v>
      </c>
      <c r="G286" s="50">
        <f t="shared" si="14"/>
        <v>47.719711349898589</v>
      </c>
      <c r="H286" s="50"/>
    </row>
    <row r="287" spans="1:8" ht="26.25" x14ac:dyDescent="0.25">
      <c r="A287" s="8" t="s">
        <v>31</v>
      </c>
      <c r="B287" s="50">
        <v>0</v>
      </c>
      <c r="C287" s="50"/>
      <c r="D287" s="50"/>
      <c r="E287" s="50"/>
      <c r="F287" s="50">
        <v>90</v>
      </c>
      <c r="G287" s="50"/>
      <c r="H287" s="50"/>
    </row>
    <row r="288" spans="1:8" x14ac:dyDescent="0.25">
      <c r="A288" s="7" t="s">
        <v>9</v>
      </c>
      <c r="B288" s="49">
        <v>3591.23</v>
      </c>
      <c r="C288" s="49">
        <v>3000</v>
      </c>
      <c r="D288" s="49">
        <v>3000</v>
      </c>
      <c r="E288" s="49">
        <v>3500</v>
      </c>
      <c r="F288" s="49">
        <v>3500</v>
      </c>
      <c r="G288" s="49">
        <f>SUM(F288/B288*100)</f>
        <v>97.459644745672094</v>
      </c>
      <c r="H288" s="49">
        <v>100</v>
      </c>
    </row>
    <row r="289" spans="1:8" ht="26.25" x14ac:dyDescent="0.25">
      <c r="A289" s="8" t="s">
        <v>35</v>
      </c>
      <c r="B289" s="50">
        <v>678.73</v>
      </c>
      <c r="C289" s="50"/>
      <c r="D289" s="50"/>
      <c r="E289" s="50"/>
      <c r="F289" s="50">
        <v>803.25</v>
      </c>
      <c r="G289" s="50">
        <f>SUM(F289/B289*100)</f>
        <v>118.34602861226114</v>
      </c>
      <c r="H289" s="50"/>
    </row>
    <row r="290" spans="1:8" x14ac:dyDescent="0.25">
      <c r="A290" s="8" t="s">
        <v>10</v>
      </c>
      <c r="B290" s="50">
        <v>2912.5</v>
      </c>
      <c r="C290" s="50"/>
      <c r="D290" s="50"/>
      <c r="E290" s="50"/>
      <c r="F290" s="50">
        <v>2696.75</v>
      </c>
      <c r="G290" s="50">
        <f>SUM(F290/B290*100)</f>
        <v>92.592274678111579</v>
      </c>
      <c r="H290" s="50"/>
    </row>
    <row r="291" spans="1:8" ht="26.25" x14ac:dyDescent="0.25">
      <c r="A291" s="7" t="s">
        <v>72</v>
      </c>
      <c r="B291" s="49">
        <v>16519.349999999999</v>
      </c>
      <c r="C291" s="49">
        <v>40000</v>
      </c>
      <c r="D291" s="49">
        <v>48968</v>
      </c>
      <c r="E291" s="49">
        <v>48968</v>
      </c>
      <c r="F291" s="49">
        <v>41032.339999999997</v>
      </c>
      <c r="G291" s="49">
        <f>SUM(F291/B291*100)</f>
        <v>248.38955527911207</v>
      </c>
      <c r="H291" s="49">
        <v>83.79</v>
      </c>
    </row>
    <row r="292" spans="1:8" ht="26.25" x14ac:dyDescent="0.25">
      <c r="A292" s="8" t="s">
        <v>73</v>
      </c>
      <c r="B292" s="50">
        <v>16519.349999999999</v>
      </c>
      <c r="C292" s="50"/>
      <c r="D292" s="50"/>
      <c r="E292" s="50"/>
      <c r="F292" s="50">
        <v>41032.339999999997</v>
      </c>
      <c r="G292" s="50">
        <f>SUM(F292/B292*100)</f>
        <v>248.38955527911207</v>
      </c>
      <c r="H292" s="50"/>
    </row>
    <row r="293" spans="1:8" ht="26.25" x14ac:dyDescent="0.25">
      <c r="A293" s="7" t="s">
        <v>11</v>
      </c>
      <c r="B293" s="49">
        <v>0</v>
      </c>
      <c r="C293" s="49">
        <v>1000</v>
      </c>
      <c r="D293" s="49">
        <v>500</v>
      </c>
      <c r="E293" s="49"/>
      <c r="F293" s="49"/>
      <c r="G293" s="49"/>
      <c r="H293" s="49"/>
    </row>
    <row r="294" spans="1:8" x14ac:dyDescent="0.25">
      <c r="A294" s="4" t="s">
        <v>74</v>
      </c>
      <c r="B294" s="51">
        <v>2803.97</v>
      </c>
      <c r="C294" s="51">
        <v>12000</v>
      </c>
      <c r="D294" s="51">
        <v>12000</v>
      </c>
      <c r="E294" s="51">
        <v>12000</v>
      </c>
      <c r="F294" s="51">
        <v>3864.45</v>
      </c>
      <c r="G294" s="51">
        <f t="shared" ref="G294:G301" si="15">SUM(F294/B294*100)</f>
        <v>137.82066141934473</v>
      </c>
      <c r="H294" s="51">
        <v>32.200000000000003</v>
      </c>
    </row>
    <row r="295" spans="1:8" x14ac:dyDescent="0.25">
      <c r="A295" s="5" t="s">
        <v>3</v>
      </c>
      <c r="B295" s="49">
        <v>2803.97</v>
      </c>
      <c r="C295" s="49">
        <v>8000</v>
      </c>
      <c r="D295" s="49">
        <v>8200</v>
      </c>
      <c r="E295" s="49">
        <v>8700</v>
      </c>
      <c r="F295" s="49">
        <v>3864.45</v>
      </c>
      <c r="G295" s="49">
        <f t="shared" si="15"/>
        <v>137.82066141934473</v>
      </c>
      <c r="H295" s="49">
        <v>44.42</v>
      </c>
    </row>
    <row r="296" spans="1:8" x14ac:dyDescent="0.25">
      <c r="A296" s="5" t="s">
        <v>4</v>
      </c>
      <c r="B296" s="49">
        <v>2803.97</v>
      </c>
      <c r="C296" s="49">
        <v>7500</v>
      </c>
      <c r="D296" s="49">
        <v>7700</v>
      </c>
      <c r="E296" s="49">
        <v>7200</v>
      </c>
      <c r="F296" s="49">
        <v>3864.45</v>
      </c>
      <c r="G296" s="49">
        <f t="shared" si="15"/>
        <v>137.82066141934473</v>
      </c>
      <c r="H296" s="49">
        <v>53.67</v>
      </c>
    </row>
    <row r="297" spans="1:8" x14ac:dyDescent="0.25">
      <c r="A297" s="7" t="s">
        <v>5</v>
      </c>
      <c r="B297" s="49">
        <v>2550</v>
      </c>
      <c r="C297" s="49">
        <v>3000</v>
      </c>
      <c r="D297" s="49">
        <v>3000</v>
      </c>
      <c r="E297" s="49">
        <v>4500</v>
      </c>
      <c r="F297" s="49">
        <v>3657</v>
      </c>
      <c r="G297" s="49">
        <f t="shared" si="15"/>
        <v>143.41176470588235</v>
      </c>
      <c r="H297" s="49">
        <v>81.27</v>
      </c>
    </row>
    <row r="298" spans="1:8" x14ac:dyDescent="0.25">
      <c r="A298" s="8" t="s">
        <v>29</v>
      </c>
      <c r="B298" s="50">
        <v>2550</v>
      </c>
      <c r="C298" s="50"/>
      <c r="D298" s="50"/>
      <c r="E298" s="50"/>
      <c r="F298" s="50">
        <v>3657</v>
      </c>
      <c r="G298" s="50">
        <f t="shared" si="15"/>
        <v>143.41176470588235</v>
      </c>
      <c r="H298" s="50"/>
    </row>
    <row r="299" spans="1:8" x14ac:dyDescent="0.25">
      <c r="A299" s="7" t="s">
        <v>6</v>
      </c>
      <c r="B299" s="49">
        <v>253.97</v>
      </c>
      <c r="C299" s="49">
        <v>4000</v>
      </c>
      <c r="D299" s="49">
        <v>3000</v>
      </c>
      <c r="E299" s="49">
        <v>2000</v>
      </c>
      <c r="F299" s="49">
        <v>207.45</v>
      </c>
      <c r="G299" s="49">
        <f t="shared" si="15"/>
        <v>81.682875930227965</v>
      </c>
      <c r="H299" s="49">
        <v>10.37</v>
      </c>
    </row>
    <row r="300" spans="1:8" ht="26.25" x14ac:dyDescent="0.25">
      <c r="A300" s="8" t="s">
        <v>32</v>
      </c>
      <c r="B300" s="50">
        <v>81.64</v>
      </c>
      <c r="C300" s="50"/>
      <c r="D300" s="50"/>
      <c r="E300" s="50"/>
      <c r="F300" s="50">
        <v>32.06</v>
      </c>
      <c r="G300" s="50">
        <f t="shared" si="15"/>
        <v>39.269965703086726</v>
      </c>
      <c r="H300" s="50"/>
    </row>
    <row r="301" spans="1:8" x14ac:dyDescent="0.25">
      <c r="A301" s="8" t="s">
        <v>7</v>
      </c>
      <c r="B301" s="50">
        <v>25.03</v>
      </c>
      <c r="C301" s="50"/>
      <c r="D301" s="50"/>
      <c r="E301" s="50"/>
      <c r="F301" s="50">
        <v>94.72</v>
      </c>
      <c r="G301" s="50">
        <f t="shared" si="15"/>
        <v>378.42588893328008</v>
      </c>
      <c r="H301" s="50"/>
    </row>
    <row r="302" spans="1:8" x14ac:dyDescent="0.25">
      <c r="A302" s="8" t="s">
        <v>33</v>
      </c>
      <c r="B302" s="50">
        <v>0</v>
      </c>
      <c r="C302" s="50"/>
      <c r="D302" s="50"/>
      <c r="E302" s="50"/>
      <c r="F302" s="50">
        <v>80.67</v>
      </c>
      <c r="G302" s="50"/>
      <c r="H302" s="50"/>
    </row>
    <row r="303" spans="1:8" x14ac:dyDescent="0.25">
      <c r="A303" s="5" t="s">
        <v>8</v>
      </c>
      <c r="B303" s="49">
        <v>147.30000000000001</v>
      </c>
      <c r="C303" s="49"/>
      <c r="D303" s="49"/>
      <c r="E303" s="49"/>
      <c r="F303" s="49"/>
      <c r="G303" s="49">
        <f>SUM(F303/B303*100)</f>
        <v>0</v>
      </c>
      <c r="H303" s="49"/>
    </row>
    <row r="304" spans="1:8" x14ac:dyDescent="0.25">
      <c r="A304" s="7" t="s">
        <v>9</v>
      </c>
      <c r="B304" s="49">
        <v>0</v>
      </c>
      <c r="C304" s="49">
        <v>300</v>
      </c>
      <c r="D304" s="49">
        <v>1500</v>
      </c>
      <c r="E304" s="49">
        <v>500</v>
      </c>
      <c r="F304" s="49"/>
      <c r="G304" s="49"/>
      <c r="H304" s="49"/>
    </row>
    <row r="305" spans="1:8" ht="26.25" x14ac:dyDescent="0.25">
      <c r="A305" s="7" t="s">
        <v>11</v>
      </c>
      <c r="B305" s="49">
        <v>0</v>
      </c>
      <c r="C305" s="49">
        <v>200</v>
      </c>
      <c r="D305" s="49">
        <v>200</v>
      </c>
      <c r="E305" s="49">
        <v>200</v>
      </c>
      <c r="F305" s="49"/>
      <c r="G305" s="49"/>
      <c r="H305" s="49"/>
    </row>
    <row r="306" spans="1:8" ht="39" x14ac:dyDescent="0.25">
      <c r="A306" s="5" t="s">
        <v>13</v>
      </c>
      <c r="B306" s="49">
        <v>0</v>
      </c>
      <c r="C306" s="49">
        <v>500</v>
      </c>
      <c r="D306" s="49">
        <v>500</v>
      </c>
      <c r="E306" s="49">
        <v>1500</v>
      </c>
      <c r="F306" s="49">
        <v>0</v>
      </c>
      <c r="G306" s="49"/>
      <c r="H306" s="49">
        <v>0</v>
      </c>
    </row>
    <row r="307" spans="1:8" ht="26.25" x14ac:dyDescent="0.25">
      <c r="A307" s="7" t="s">
        <v>14</v>
      </c>
      <c r="B307" s="49">
        <v>0</v>
      </c>
      <c r="C307" s="49">
        <v>500</v>
      </c>
      <c r="D307" s="49">
        <v>500</v>
      </c>
      <c r="E307" s="49">
        <v>1500</v>
      </c>
      <c r="F307" s="49"/>
      <c r="G307" s="49"/>
      <c r="H307" s="49"/>
    </row>
    <row r="308" spans="1:8" ht="26.25" x14ac:dyDescent="0.25">
      <c r="A308" s="5" t="s">
        <v>17</v>
      </c>
      <c r="B308" s="49">
        <v>0</v>
      </c>
      <c r="C308" s="49">
        <v>4000</v>
      </c>
      <c r="D308" s="49">
        <v>3800</v>
      </c>
      <c r="E308" s="49">
        <v>3300</v>
      </c>
      <c r="F308" s="49">
        <v>0</v>
      </c>
      <c r="G308" s="49"/>
      <c r="H308" s="49">
        <v>0</v>
      </c>
    </row>
    <row r="309" spans="1:8" ht="26.25" x14ac:dyDescent="0.25">
      <c r="A309" s="5" t="s">
        <v>18</v>
      </c>
      <c r="B309" s="49">
        <v>0</v>
      </c>
      <c r="C309" s="49">
        <v>4000</v>
      </c>
      <c r="D309" s="49">
        <v>3800</v>
      </c>
      <c r="E309" s="49">
        <v>3300</v>
      </c>
      <c r="F309" s="49">
        <v>0</v>
      </c>
      <c r="G309" s="49"/>
      <c r="H309" s="49">
        <v>0</v>
      </c>
    </row>
    <row r="310" spans="1:8" x14ac:dyDescent="0.25">
      <c r="A310" s="7" t="s">
        <v>41</v>
      </c>
      <c r="B310" s="49">
        <v>0</v>
      </c>
      <c r="C310" s="49">
        <v>3500</v>
      </c>
      <c r="D310" s="49">
        <v>3500</v>
      </c>
      <c r="E310" s="49">
        <v>3200</v>
      </c>
      <c r="F310" s="49"/>
      <c r="G310" s="49"/>
      <c r="H310" s="49"/>
    </row>
    <row r="311" spans="1:8" ht="26.25" x14ac:dyDescent="0.25">
      <c r="A311" s="7" t="s">
        <v>19</v>
      </c>
      <c r="B311" s="49">
        <v>0</v>
      </c>
      <c r="C311" s="49">
        <v>500</v>
      </c>
      <c r="D311" s="49">
        <v>300</v>
      </c>
      <c r="E311" s="49">
        <v>100</v>
      </c>
      <c r="F311" s="49"/>
      <c r="G311" s="49"/>
      <c r="H311" s="49"/>
    </row>
    <row r="312" spans="1:8" ht="39" x14ac:dyDescent="0.25">
      <c r="A312" s="4" t="s">
        <v>75</v>
      </c>
      <c r="B312" s="51">
        <v>112.31</v>
      </c>
      <c r="C312" s="51">
        <v>30909.68</v>
      </c>
      <c r="D312" s="51">
        <v>32900</v>
      </c>
      <c r="E312" s="51">
        <v>31010</v>
      </c>
      <c r="F312" s="51">
        <v>10909.68</v>
      </c>
      <c r="G312" s="51">
        <f>SUM(F312/B312*100)</f>
        <v>9713.899029471997</v>
      </c>
      <c r="H312" s="51">
        <v>35.18</v>
      </c>
    </row>
    <row r="313" spans="1:8" x14ac:dyDescent="0.25">
      <c r="A313" s="5" t="s">
        <v>3</v>
      </c>
      <c r="B313" s="49">
        <v>0</v>
      </c>
      <c r="C313" s="49">
        <v>0</v>
      </c>
      <c r="D313" s="49">
        <v>1990</v>
      </c>
      <c r="E313" s="49">
        <v>0</v>
      </c>
      <c r="F313" s="49">
        <v>0</v>
      </c>
      <c r="G313" s="49"/>
      <c r="H313" s="49">
        <v>0</v>
      </c>
    </row>
    <row r="314" spans="1:8" x14ac:dyDescent="0.25">
      <c r="A314" s="5" t="s">
        <v>4</v>
      </c>
      <c r="B314" s="49">
        <v>0</v>
      </c>
      <c r="C314" s="49">
        <v>0</v>
      </c>
      <c r="D314" s="49">
        <v>1990</v>
      </c>
      <c r="E314" s="49">
        <v>0</v>
      </c>
      <c r="F314" s="49">
        <v>0</v>
      </c>
      <c r="G314" s="49"/>
      <c r="H314" s="49">
        <v>0</v>
      </c>
    </row>
    <row r="315" spans="1:8" x14ac:dyDescent="0.25">
      <c r="A315" s="7" t="s">
        <v>9</v>
      </c>
      <c r="B315" s="49">
        <v>0</v>
      </c>
      <c r="C315" s="49"/>
      <c r="D315" s="49">
        <v>1990</v>
      </c>
      <c r="E315" s="49"/>
      <c r="F315" s="49"/>
      <c r="G315" s="49"/>
      <c r="H315" s="49"/>
    </row>
    <row r="316" spans="1:8" ht="26.25" x14ac:dyDescent="0.25">
      <c r="A316" s="5" t="s">
        <v>17</v>
      </c>
      <c r="B316" s="49">
        <v>112.31</v>
      </c>
      <c r="C316" s="49">
        <v>30909.68</v>
      </c>
      <c r="D316" s="49">
        <v>30910</v>
      </c>
      <c r="E316" s="49">
        <v>31010</v>
      </c>
      <c r="F316" s="49">
        <v>10909.68</v>
      </c>
      <c r="G316" s="49">
        <f>SUM(F316/B316*100)</f>
        <v>9713.899029471997</v>
      </c>
      <c r="H316" s="49">
        <v>35.18</v>
      </c>
    </row>
    <row r="317" spans="1:8" ht="26.25" x14ac:dyDescent="0.25">
      <c r="A317" s="5" t="s">
        <v>18</v>
      </c>
      <c r="B317" s="49">
        <v>112.31</v>
      </c>
      <c r="C317" s="49"/>
      <c r="D317" s="49"/>
      <c r="E317" s="49"/>
      <c r="F317" s="49"/>
      <c r="G317" s="49">
        <f>SUM(F317/B317*100)</f>
        <v>0</v>
      </c>
      <c r="H317" s="49"/>
    </row>
    <row r="318" spans="1:8" x14ac:dyDescent="0.25">
      <c r="A318" s="7" t="s">
        <v>41</v>
      </c>
      <c r="B318" s="49">
        <v>112.31</v>
      </c>
      <c r="C318" s="49"/>
      <c r="D318" s="49"/>
      <c r="E318" s="49"/>
      <c r="F318" s="49"/>
      <c r="G318" s="49">
        <f>SUM(F318/B318*100)</f>
        <v>0</v>
      </c>
      <c r="H318" s="49"/>
    </row>
    <row r="319" spans="1:8" x14ac:dyDescent="0.25">
      <c r="A319" s="8" t="s">
        <v>60</v>
      </c>
      <c r="B319" s="50">
        <v>112.31</v>
      </c>
      <c r="C319" s="50"/>
      <c r="D319" s="50"/>
      <c r="E319" s="50"/>
      <c r="F319" s="50"/>
      <c r="G319" s="50">
        <f>SUM(F319/B319*100)</f>
        <v>0</v>
      </c>
      <c r="H319" s="50"/>
    </row>
    <row r="320" spans="1:8" ht="26.25" x14ac:dyDescent="0.25">
      <c r="A320" s="5" t="s">
        <v>47</v>
      </c>
      <c r="B320" s="49">
        <v>0</v>
      </c>
      <c r="C320" s="49">
        <v>30909.68</v>
      </c>
      <c r="D320" s="49">
        <v>30910</v>
      </c>
      <c r="E320" s="49">
        <v>31010</v>
      </c>
      <c r="F320" s="49">
        <v>10909.68</v>
      </c>
      <c r="G320" s="49"/>
      <c r="H320" s="49">
        <v>35.18</v>
      </c>
    </row>
    <row r="321" spans="1:8" ht="26.25" x14ac:dyDescent="0.25">
      <c r="A321" s="7" t="s">
        <v>48</v>
      </c>
      <c r="B321" s="49">
        <v>0</v>
      </c>
      <c r="C321" s="49">
        <v>30909.68</v>
      </c>
      <c r="D321" s="49">
        <v>30910</v>
      </c>
      <c r="E321" s="49">
        <v>31010</v>
      </c>
      <c r="F321" s="49">
        <v>10909.68</v>
      </c>
      <c r="G321" s="49"/>
      <c r="H321" s="49">
        <v>35.18</v>
      </c>
    </row>
    <row r="322" spans="1:8" ht="26.25" x14ac:dyDescent="0.25">
      <c r="A322" s="8" t="s">
        <v>49</v>
      </c>
      <c r="B322" s="50">
        <v>0</v>
      </c>
      <c r="C322" s="50"/>
      <c r="D322" s="50"/>
      <c r="E322" s="50"/>
      <c r="F322" s="50">
        <v>10909.68</v>
      </c>
      <c r="G322" s="50"/>
      <c r="H322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BBBC3-B0B6-4D85-A5FE-AFF34AF41826}">
  <dimension ref="A1:H113"/>
  <sheetViews>
    <sheetView workbookViewId="0">
      <selection activeCell="F115" sqref="F115"/>
    </sheetView>
  </sheetViews>
  <sheetFormatPr defaultRowHeight="15" x14ac:dyDescent="0.25"/>
  <cols>
    <col min="1" max="1" width="43" customWidth="1"/>
    <col min="2" max="2" width="16.7109375" customWidth="1"/>
    <col min="3" max="3" width="17.5703125" customWidth="1"/>
    <col min="4" max="4" width="18.5703125" customWidth="1"/>
    <col min="5" max="5" width="19.42578125" customWidth="1"/>
    <col min="6" max="6" width="18.42578125" customWidth="1"/>
    <col min="7" max="7" width="15.42578125" customWidth="1"/>
    <col min="8" max="8" width="14.42578125" customWidth="1"/>
  </cols>
  <sheetData>
    <row r="1" spans="1:8" x14ac:dyDescent="0.25">
      <c r="A1" t="s">
        <v>119</v>
      </c>
    </row>
    <row r="2" spans="1:8" x14ac:dyDescent="0.25">
      <c r="A2" t="s">
        <v>120</v>
      </c>
    </row>
    <row r="3" spans="1:8" x14ac:dyDescent="0.25">
      <c r="A3" t="s">
        <v>123</v>
      </c>
    </row>
    <row r="4" spans="1:8" ht="15.75" thickBot="1" x14ac:dyDescent="0.3"/>
    <row r="5" spans="1:8" ht="26.25" thickBot="1" x14ac:dyDescent="0.3">
      <c r="A5" s="1" t="s">
        <v>0</v>
      </c>
      <c r="B5" s="1" t="s">
        <v>179</v>
      </c>
      <c r="C5" s="1" t="s">
        <v>180</v>
      </c>
      <c r="D5" s="1" t="s">
        <v>181</v>
      </c>
      <c r="E5" s="1" t="s">
        <v>182</v>
      </c>
      <c r="F5" s="1" t="s">
        <v>114</v>
      </c>
      <c r="G5" s="1" t="s">
        <v>178</v>
      </c>
      <c r="H5" s="1" t="s">
        <v>177</v>
      </c>
    </row>
    <row r="6" spans="1:8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 x14ac:dyDescent="0.25">
      <c r="A7" s="3" t="s">
        <v>1</v>
      </c>
      <c r="B7" s="48">
        <v>1720641.21</v>
      </c>
      <c r="C7" s="48">
        <v>1825078.68</v>
      </c>
      <c r="D7" s="48">
        <v>1965750</v>
      </c>
      <c r="E7" s="48">
        <v>2110110.11</v>
      </c>
      <c r="F7" s="48">
        <v>2007674.06</v>
      </c>
      <c r="G7" s="48">
        <f>SUM(F7/B7*100)</f>
        <v>116.68173750180028</v>
      </c>
      <c r="H7" s="48">
        <v>95.15</v>
      </c>
    </row>
    <row r="8" spans="1:8" x14ac:dyDescent="0.25">
      <c r="A8" s="9" t="s">
        <v>187</v>
      </c>
      <c r="B8" s="50">
        <v>1720641.21</v>
      </c>
      <c r="C8" s="50">
        <v>1825078.68</v>
      </c>
      <c r="D8" s="50">
        <v>1965750</v>
      </c>
      <c r="E8" s="50">
        <v>2110110.11</v>
      </c>
      <c r="F8" s="50">
        <v>2007674.06</v>
      </c>
      <c r="G8" s="50">
        <f t="shared" ref="G8:G71" si="0">SUM(F8/B8*100)</f>
        <v>116.68173750180028</v>
      </c>
      <c r="H8" s="50">
        <v>95.15</v>
      </c>
    </row>
    <row r="9" spans="1:8" x14ac:dyDescent="0.25">
      <c r="A9" s="9" t="s">
        <v>188</v>
      </c>
      <c r="B9" s="50">
        <v>1720641.21</v>
      </c>
      <c r="C9" s="50">
        <v>1825078.68</v>
      </c>
      <c r="D9" s="50">
        <v>1965750</v>
      </c>
      <c r="E9" s="50">
        <v>2110110.11</v>
      </c>
      <c r="F9" s="50">
        <v>2007674.06</v>
      </c>
      <c r="G9" s="50">
        <f t="shared" si="0"/>
        <v>116.68173750180028</v>
      </c>
      <c r="H9" s="50">
        <v>95.15</v>
      </c>
    </row>
    <row r="10" spans="1:8" ht="26.25" x14ac:dyDescent="0.25">
      <c r="A10" s="5" t="s">
        <v>189</v>
      </c>
      <c r="B10" s="49">
        <v>1628297.93</v>
      </c>
      <c r="C10" s="49">
        <v>1630020</v>
      </c>
      <c r="D10" s="49">
        <v>1741380</v>
      </c>
      <c r="E10" s="49">
        <v>1900418.11</v>
      </c>
      <c r="F10" s="49">
        <v>1873914.32</v>
      </c>
      <c r="G10" s="49">
        <f t="shared" si="0"/>
        <v>115.08424137098794</v>
      </c>
      <c r="H10" s="49">
        <v>98.61</v>
      </c>
    </row>
    <row r="11" spans="1:8" x14ac:dyDescent="0.25">
      <c r="A11" s="5" t="s">
        <v>3</v>
      </c>
      <c r="B11" s="49">
        <v>1628297.93</v>
      </c>
      <c r="C11" s="49">
        <v>1630020</v>
      </c>
      <c r="D11" s="49">
        <v>1741380</v>
      </c>
      <c r="E11" s="49">
        <v>1893806.25</v>
      </c>
      <c r="F11" s="49">
        <v>1867302.46</v>
      </c>
      <c r="G11" s="49">
        <f t="shared" si="0"/>
        <v>114.67818177475667</v>
      </c>
      <c r="H11" s="49">
        <v>98.6</v>
      </c>
    </row>
    <row r="12" spans="1:8" x14ac:dyDescent="0.25">
      <c r="A12" s="5" t="s">
        <v>27</v>
      </c>
      <c r="B12" s="49">
        <v>1518325.34</v>
      </c>
      <c r="C12" s="49">
        <v>1500000</v>
      </c>
      <c r="D12" s="49">
        <v>1620000</v>
      </c>
      <c r="E12" s="49">
        <v>1779000</v>
      </c>
      <c r="F12" s="49">
        <v>1752496.22</v>
      </c>
      <c r="G12" s="49">
        <f t="shared" si="0"/>
        <v>115.42297120589451</v>
      </c>
      <c r="H12" s="49">
        <v>98.51</v>
      </c>
    </row>
    <row r="13" spans="1:8" x14ac:dyDescent="0.25">
      <c r="A13" s="7" t="s">
        <v>62</v>
      </c>
      <c r="B13" s="49">
        <v>1262448.43</v>
      </c>
      <c r="C13" s="49">
        <v>1250000</v>
      </c>
      <c r="D13" s="49">
        <v>1350000</v>
      </c>
      <c r="E13" s="49">
        <v>1475000</v>
      </c>
      <c r="F13" s="49">
        <v>1459197.66</v>
      </c>
      <c r="G13" s="49">
        <f t="shared" si="0"/>
        <v>115.58473402355136</v>
      </c>
      <c r="H13" s="49">
        <v>98.93</v>
      </c>
    </row>
    <row r="14" spans="1:8" x14ac:dyDescent="0.25">
      <c r="A14" s="8" t="s">
        <v>63</v>
      </c>
      <c r="B14" s="50">
        <v>1262448.43</v>
      </c>
      <c r="C14" s="50"/>
      <c r="D14" s="50"/>
      <c r="E14" s="50"/>
      <c r="F14" s="50">
        <v>1459197.66</v>
      </c>
      <c r="G14" s="50">
        <f t="shared" si="0"/>
        <v>115.58473402355136</v>
      </c>
      <c r="H14" s="50"/>
    </row>
    <row r="15" spans="1:8" x14ac:dyDescent="0.25">
      <c r="A15" s="7" t="s">
        <v>28</v>
      </c>
      <c r="B15" s="49">
        <v>47567.71</v>
      </c>
      <c r="C15" s="49">
        <v>45000</v>
      </c>
      <c r="D15" s="49">
        <v>50000</v>
      </c>
      <c r="E15" s="49">
        <v>54000</v>
      </c>
      <c r="F15" s="49">
        <v>52531.02</v>
      </c>
      <c r="G15" s="49">
        <f t="shared" si="0"/>
        <v>110.4342000066852</v>
      </c>
      <c r="H15" s="49">
        <v>97.28</v>
      </c>
    </row>
    <row r="16" spans="1:8" x14ac:dyDescent="0.25">
      <c r="A16" s="8" t="s">
        <v>64</v>
      </c>
      <c r="B16" s="50">
        <v>47567.71</v>
      </c>
      <c r="C16" s="50"/>
      <c r="D16" s="50"/>
      <c r="E16" s="50"/>
      <c r="F16" s="50">
        <v>52531.02</v>
      </c>
      <c r="G16" s="50">
        <f t="shared" si="0"/>
        <v>110.4342000066852</v>
      </c>
      <c r="H16" s="50"/>
    </row>
    <row r="17" spans="1:8" x14ac:dyDescent="0.25">
      <c r="A17" s="7" t="s">
        <v>65</v>
      </c>
      <c r="B17" s="49">
        <v>208309.2</v>
      </c>
      <c r="C17" s="49">
        <v>205000</v>
      </c>
      <c r="D17" s="49">
        <v>220000</v>
      </c>
      <c r="E17" s="49">
        <v>250000</v>
      </c>
      <c r="F17" s="49">
        <v>240767.54</v>
      </c>
      <c r="G17" s="49">
        <f t="shared" si="0"/>
        <v>115.58180819666151</v>
      </c>
      <c r="H17" s="49">
        <v>96.31</v>
      </c>
    </row>
    <row r="18" spans="1:8" ht="26.25" x14ac:dyDescent="0.25">
      <c r="A18" s="8" t="s">
        <v>66</v>
      </c>
      <c r="B18" s="50">
        <v>208296.53</v>
      </c>
      <c r="C18" s="50"/>
      <c r="D18" s="50"/>
      <c r="E18" s="50"/>
      <c r="F18" s="50">
        <v>240767.54</v>
      </c>
      <c r="G18" s="50">
        <f t="shared" si="0"/>
        <v>115.58883866188265</v>
      </c>
      <c r="H18" s="50"/>
    </row>
    <row r="19" spans="1:8" ht="26.25" x14ac:dyDescent="0.25">
      <c r="A19" s="8" t="s">
        <v>83</v>
      </c>
      <c r="B19" s="50">
        <v>12.67</v>
      </c>
      <c r="C19" s="50"/>
      <c r="D19" s="50"/>
      <c r="E19" s="50"/>
      <c r="F19" s="50"/>
      <c r="G19" s="50">
        <f t="shared" si="0"/>
        <v>0</v>
      </c>
      <c r="H19" s="50"/>
    </row>
    <row r="20" spans="1:8" x14ac:dyDescent="0.25">
      <c r="A20" s="5" t="s">
        <v>4</v>
      </c>
      <c r="B20" s="49">
        <v>108997.95</v>
      </c>
      <c r="C20" s="49">
        <v>129500</v>
      </c>
      <c r="D20" s="49">
        <v>120880</v>
      </c>
      <c r="E20" s="49">
        <v>114357.4</v>
      </c>
      <c r="F20" s="49">
        <v>114357.39</v>
      </c>
      <c r="G20" s="49">
        <f t="shared" si="0"/>
        <v>104.91700990706707</v>
      </c>
      <c r="H20" s="49">
        <v>100</v>
      </c>
    </row>
    <row r="21" spans="1:8" x14ac:dyDescent="0.25">
      <c r="A21" s="7" t="s">
        <v>5</v>
      </c>
      <c r="B21" s="49">
        <v>41500</v>
      </c>
      <c r="C21" s="49">
        <v>44000</v>
      </c>
      <c r="D21" s="49">
        <v>44038</v>
      </c>
      <c r="E21" s="49">
        <v>42838</v>
      </c>
      <c r="F21" s="49">
        <v>42837.99</v>
      </c>
      <c r="G21" s="49">
        <f t="shared" si="0"/>
        <v>103.22407228915662</v>
      </c>
      <c r="H21" s="49">
        <v>100</v>
      </c>
    </row>
    <row r="22" spans="1:8" x14ac:dyDescent="0.25">
      <c r="A22" s="8" t="s">
        <v>29</v>
      </c>
      <c r="B22" s="50">
        <v>3440.11</v>
      </c>
      <c r="C22" s="50"/>
      <c r="D22" s="50"/>
      <c r="E22" s="50"/>
      <c r="F22" s="50">
        <v>3191.83</v>
      </c>
      <c r="G22" s="50">
        <f t="shared" si="0"/>
        <v>92.782788922447253</v>
      </c>
      <c r="H22" s="50"/>
    </row>
    <row r="23" spans="1:8" ht="26.25" x14ac:dyDescent="0.25">
      <c r="A23" s="8" t="s">
        <v>52</v>
      </c>
      <c r="B23" s="50">
        <v>37500</v>
      </c>
      <c r="C23" s="50"/>
      <c r="D23" s="50"/>
      <c r="E23" s="50"/>
      <c r="F23" s="50">
        <v>38799.99</v>
      </c>
      <c r="G23" s="50">
        <f t="shared" si="0"/>
        <v>103.46663999999998</v>
      </c>
      <c r="H23" s="50"/>
    </row>
    <row r="24" spans="1:8" x14ac:dyDescent="0.25">
      <c r="A24" s="8" t="s">
        <v>30</v>
      </c>
      <c r="B24" s="50">
        <v>290</v>
      </c>
      <c r="C24" s="50"/>
      <c r="D24" s="50"/>
      <c r="E24" s="50"/>
      <c r="F24" s="50">
        <v>671.67</v>
      </c>
      <c r="G24" s="50">
        <f t="shared" si="0"/>
        <v>231.61034482758618</v>
      </c>
      <c r="H24" s="50"/>
    </row>
    <row r="25" spans="1:8" x14ac:dyDescent="0.25">
      <c r="A25" s="8" t="s">
        <v>31</v>
      </c>
      <c r="B25" s="50">
        <v>269.89</v>
      </c>
      <c r="C25" s="50"/>
      <c r="D25" s="50"/>
      <c r="E25" s="50"/>
      <c r="F25" s="50">
        <v>174.5</v>
      </c>
      <c r="G25" s="50">
        <f t="shared" si="0"/>
        <v>64.655970951128239</v>
      </c>
      <c r="H25" s="50"/>
    </row>
    <row r="26" spans="1:8" x14ac:dyDescent="0.25">
      <c r="A26" s="7" t="s">
        <v>6</v>
      </c>
      <c r="B26" s="49">
        <v>37895</v>
      </c>
      <c r="C26" s="49">
        <v>38000</v>
      </c>
      <c r="D26" s="49">
        <v>38300</v>
      </c>
      <c r="E26" s="49">
        <v>41500</v>
      </c>
      <c r="F26" s="49">
        <v>41500</v>
      </c>
      <c r="G26" s="49">
        <f t="shared" si="0"/>
        <v>109.51312838105292</v>
      </c>
      <c r="H26" s="49">
        <v>100</v>
      </c>
    </row>
    <row r="27" spans="1:8" ht="26.25" x14ac:dyDescent="0.25">
      <c r="A27" s="8" t="s">
        <v>32</v>
      </c>
      <c r="B27" s="50">
        <v>15315.8</v>
      </c>
      <c r="C27" s="50"/>
      <c r="D27" s="50"/>
      <c r="E27" s="50"/>
      <c r="F27" s="50">
        <v>18292.41</v>
      </c>
      <c r="G27" s="50">
        <f t="shared" si="0"/>
        <v>119.43489729560324</v>
      </c>
      <c r="H27" s="50"/>
    </row>
    <row r="28" spans="1:8" x14ac:dyDescent="0.25">
      <c r="A28" s="8" t="s">
        <v>7</v>
      </c>
      <c r="B28" s="50">
        <v>865.23</v>
      </c>
      <c r="C28" s="50"/>
      <c r="D28" s="50"/>
      <c r="E28" s="50"/>
      <c r="F28" s="50">
        <v>569.37</v>
      </c>
      <c r="G28" s="50">
        <f t="shared" si="0"/>
        <v>65.805623938143611</v>
      </c>
      <c r="H28" s="50"/>
    </row>
    <row r="29" spans="1:8" x14ac:dyDescent="0.25">
      <c r="A29" s="8" t="s">
        <v>33</v>
      </c>
      <c r="B29" s="50">
        <v>15600.91</v>
      </c>
      <c r="C29" s="50"/>
      <c r="D29" s="50"/>
      <c r="E29" s="50"/>
      <c r="F29" s="50">
        <v>19175.439999999999</v>
      </c>
      <c r="G29" s="50">
        <f t="shared" si="0"/>
        <v>122.91231729431166</v>
      </c>
      <c r="H29" s="50"/>
    </row>
    <row r="30" spans="1:8" ht="26.25" x14ac:dyDescent="0.25">
      <c r="A30" s="8" t="s">
        <v>53</v>
      </c>
      <c r="B30" s="50">
        <v>534.37</v>
      </c>
      <c r="C30" s="50"/>
      <c r="D30" s="50"/>
      <c r="E30" s="50"/>
      <c r="F30" s="50">
        <v>1284.56</v>
      </c>
      <c r="G30" s="50">
        <f t="shared" si="0"/>
        <v>240.3877463180942</v>
      </c>
      <c r="H30" s="50"/>
    </row>
    <row r="31" spans="1:8" x14ac:dyDescent="0.25">
      <c r="A31" s="8" t="s">
        <v>8</v>
      </c>
      <c r="B31" s="50">
        <v>4760.24</v>
      </c>
      <c r="C31" s="50"/>
      <c r="D31" s="50"/>
      <c r="E31" s="50"/>
      <c r="F31" s="50">
        <v>1855.55</v>
      </c>
      <c r="G31" s="50">
        <f t="shared" si="0"/>
        <v>38.980177470043529</v>
      </c>
      <c r="H31" s="50"/>
    </row>
    <row r="32" spans="1:8" ht="26.25" x14ac:dyDescent="0.25">
      <c r="A32" s="8" t="s">
        <v>54</v>
      </c>
      <c r="B32" s="50">
        <v>818.45</v>
      </c>
      <c r="C32" s="50"/>
      <c r="D32" s="50"/>
      <c r="E32" s="50"/>
      <c r="F32" s="50">
        <v>322.67</v>
      </c>
      <c r="G32" s="50">
        <f t="shared" si="0"/>
        <v>39.424521962245706</v>
      </c>
      <c r="H32" s="50"/>
    </row>
    <row r="33" spans="1:8" x14ac:dyDescent="0.25">
      <c r="A33" s="7" t="s">
        <v>9</v>
      </c>
      <c r="B33" s="49">
        <v>26654.880000000001</v>
      </c>
      <c r="C33" s="49">
        <v>45000</v>
      </c>
      <c r="D33" s="49">
        <v>36000</v>
      </c>
      <c r="E33" s="49">
        <v>27626.25</v>
      </c>
      <c r="F33" s="49">
        <v>27626.25</v>
      </c>
      <c r="G33" s="49">
        <f t="shared" si="0"/>
        <v>103.64424825772991</v>
      </c>
      <c r="H33" s="49">
        <v>100</v>
      </c>
    </row>
    <row r="34" spans="1:8" x14ac:dyDescent="0.25">
      <c r="A34" s="8" t="s">
        <v>34</v>
      </c>
      <c r="B34" s="50">
        <v>2754.41</v>
      </c>
      <c r="C34" s="50"/>
      <c r="D34" s="50"/>
      <c r="E34" s="50"/>
      <c r="F34" s="50">
        <v>3671.01</v>
      </c>
      <c r="G34" s="50">
        <f t="shared" si="0"/>
        <v>133.27754401124017</v>
      </c>
      <c r="H34" s="50"/>
    </row>
    <row r="35" spans="1:8" ht="26.25" x14ac:dyDescent="0.25">
      <c r="A35" s="8" t="s">
        <v>55</v>
      </c>
      <c r="B35" s="50">
        <v>2223.9699999999998</v>
      </c>
      <c r="C35" s="50"/>
      <c r="D35" s="50"/>
      <c r="E35" s="50"/>
      <c r="F35" s="50">
        <v>2603.75</v>
      </c>
      <c r="G35" s="50">
        <f t="shared" si="0"/>
        <v>117.07666919967448</v>
      </c>
      <c r="H35" s="50"/>
    </row>
    <row r="36" spans="1:8" x14ac:dyDescent="0.25">
      <c r="A36" s="8" t="s">
        <v>35</v>
      </c>
      <c r="B36" s="50">
        <v>694.5</v>
      </c>
      <c r="C36" s="50"/>
      <c r="D36" s="50"/>
      <c r="E36" s="50"/>
      <c r="F36" s="50">
        <v>239.38</v>
      </c>
      <c r="G36" s="50">
        <f t="shared" si="0"/>
        <v>34.467962562994956</v>
      </c>
      <c r="H36" s="50"/>
    </row>
    <row r="37" spans="1:8" x14ac:dyDescent="0.25">
      <c r="A37" s="8" t="s">
        <v>36</v>
      </c>
      <c r="B37" s="50">
        <v>4181.78</v>
      </c>
      <c r="C37" s="50"/>
      <c r="D37" s="50"/>
      <c r="E37" s="50"/>
      <c r="F37" s="50">
        <v>4740.68</v>
      </c>
      <c r="G37" s="50">
        <f t="shared" si="0"/>
        <v>113.36512202937506</v>
      </c>
      <c r="H37" s="50"/>
    </row>
    <row r="38" spans="1:8" x14ac:dyDescent="0.25">
      <c r="A38" s="8" t="s">
        <v>37</v>
      </c>
      <c r="B38" s="50">
        <v>4935.1000000000004</v>
      </c>
      <c r="C38" s="50"/>
      <c r="D38" s="50"/>
      <c r="E38" s="50"/>
      <c r="F38" s="50">
        <v>4607.7</v>
      </c>
      <c r="G38" s="50">
        <f t="shared" si="0"/>
        <v>93.365889242365895</v>
      </c>
      <c r="H38" s="50"/>
    </row>
    <row r="39" spans="1:8" x14ac:dyDescent="0.25">
      <c r="A39" s="8" t="s">
        <v>56</v>
      </c>
      <c r="B39" s="50">
        <v>3799.32</v>
      </c>
      <c r="C39" s="50"/>
      <c r="D39" s="50"/>
      <c r="E39" s="50"/>
      <c r="F39" s="50">
        <v>4703.68</v>
      </c>
      <c r="G39" s="50">
        <f t="shared" si="0"/>
        <v>123.80320688965394</v>
      </c>
      <c r="H39" s="50"/>
    </row>
    <row r="40" spans="1:8" x14ac:dyDescent="0.25">
      <c r="A40" s="8" t="s">
        <v>10</v>
      </c>
      <c r="B40" s="50">
        <v>5142.5600000000004</v>
      </c>
      <c r="C40" s="50"/>
      <c r="D40" s="50"/>
      <c r="E40" s="50"/>
      <c r="F40" s="50">
        <v>3940.36</v>
      </c>
      <c r="G40" s="50">
        <f t="shared" si="0"/>
        <v>76.622538191095487</v>
      </c>
      <c r="H40" s="50"/>
    </row>
    <row r="41" spans="1:8" x14ac:dyDescent="0.25">
      <c r="A41" s="8" t="s">
        <v>57</v>
      </c>
      <c r="B41" s="50">
        <v>1468.62</v>
      </c>
      <c r="C41" s="50"/>
      <c r="D41" s="50"/>
      <c r="E41" s="50"/>
      <c r="F41" s="50">
        <v>1631.93</v>
      </c>
      <c r="G41" s="50">
        <f t="shared" si="0"/>
        <v>111.11996295842357</v>
      </c>
      <c r="H41" s="50"/>
    </row>
    <row r="42" spans="1:8" x14ac:dyDescent="0.25">
      <c r="A42" s="8" t="s">
        <v>58</v>
      </c>
      <c r="B42" s="50">
        <v>1454.62</v>
      </c>
      <c r="C42" s="50"/>
      <c r="D42" s="50"/>
      <c r="E42" s="50"/>
      <c r="F42" s="50">
        <v>1487.76</v>
      </c>
      <c r="G42" s="50">
        <f t="shared" si="0"/>
        <v>102.27825823926524</v>
      </c>
      <c r="H42" s="50"/>
    </row>
    <row r="43" spans="1:8" ht="26.25" x14ac:dyDescent="0.25">
      <c r="A43" s="7" t="s">
        <v>11</v>
      </c>
      <c r="B43" s="49">
        <v>2948.07</v>
      </c>
      <c r="C43" s="49">
        <v>2500</v>
      </c>
      <c r="D43" s="49">
        <v>2542</v>
      </c>
      <c r="E43" s="49">
        <v>2393.15</v>
      </c>
      <c r="F43" s="49">
        <v>2393.15</v>
      </c>
      <c r="G43" s="49">
        <f t="shared" si="0"/>
        <v>81.176837727733741</v>
      </c>
      <c r="H43" s="49">
        <v>100</v>
      </c>
    </row>
    <row r="44" spans="1:8" x14ac:dyDescent="0.25">
      <c r="A44" s="8" t="s">
        <v>59</v>
      </c>
      <c r="B44" s="50">
        <v>675.71</v>
      </c>
      <c r="C44" s="50"/>
      <c r="D44" s="50"/>
      <c r="E44" s="50"/>
      <c r="F44" s="50">
        <v>672.42</v>
      </c>
      <c r="G44" s="50">
        <f t="shared" si="0"/>
        <v>99.513104734279494</v>
      </c>
      <c r="H44" s="50"/>
    </row>
    <row r="45" spans="1:8" x14ac:dyDescent="0.25">
      <c r="A45" s="8" t="s">
        <v>12</v>
      </c>
      <c r="B45" s="50">
        <v>1112.18</v>
      </c>
      <c r="C45" s="50"/>
      <c r="D45" s="50"/>
      <c r="E45" s="50"/>
      <c r="F45" s="50">
        <v>1151.44</v>
      </c>
      <c r="G45" s="50">
        <f t="shared" si="0"/>
        <v>103.53000413602113</v>
      </c>
      <c r="H45" s="50"/>
    </row>
    <row r="46" spans="1:8" x14ac:dyDescent="0.25">
      <c r="A46" s="8" t="s">
        <v>38</v>
      </c>
      <c r="B46" s="50">
        <v>135</v>
      </c>
      <c r="C46" s="50"/>
      <c r="D46" s="50"/>
      <c r="E46" s="50"/>
      <c r="F46" s="50">
        <v>140</v>
      </c>
      <c r="G46" s="50">
        <f t="shared" si="0"/>
        <v>103.7037037037037</v>
      </c>
      <c r="H46" s="50"/>
    </row>
    <row r="47" spans="1:8" x14ac:dyDescent="0.25">
      <c r="A47" s="8" t="s">
        <v>39</v>
      </c>
      <c r="B47" s="50">
        <v>457.36</v>
      </c>
      <c r="C47" s="50"/>
      <c r="D47" s="50"/>
      <c r="E47" s="50"/>
      <c r="F47" s="50">
        <v>386.32</v>
      </c>
      <c r="G47" s="50">
        <f t="shared" si="0"/>
        <v>84.467377995452154</v>
      </c>
      <c r="H47" s="50"/>
    </row>
    <row r="48" spans="1:8" x14ac:dyDescent="0.25">
      <c r="A48" s="8" t="s">
        <v>84</v>
      </c>
      <c r="B48" s="50">
        <v>548.07000000000005</v>
      </c>
      <c r="C48" s="50"/>
      <c r="D48" s="50"/>
      <c r="E48" s="50"/>
      <c r="F48" s="50"/>
      <c r="G48" s="50">
        <f t="shared" si="0"/>
        <v>0</v>
      </c>
      <c r="H48" s="50"/>
    </row>
    <row r="49" spans="1:8" ht="26.25" x14ac:dyDescent="0.25">
      <c r="A49" s="8" t="s">
        <v>40</v>
      </c>
      <c r="B49" s="50">
        <v>19.75</v>
      </c>
      <c r="C49" s="50"/>
      <c r="D49" s="50"/>
      <c r="E49" s="50"/>
      <c r="F49" s="50">
        <v>42.97</v>
      </c>
      <c r="G49" s="50">
        <f t="shared" si="0"/>
        <v>217.56962025316454</v>
      </c>
      <c r="H49" s="50"/>
    </row>
    <row r="50" spans="1:8" x14ac:dyDescent="0.25">
      <c r="A50" s="5" t="s">
        <v>22</v>
      </c>
      <c r="B50" s="49">
        <v>974.64</v>
      </c>
      <c r="C50" s="49">
        <v>520</v>
      </c>
      <c r="D50" s="49">
        <v>500</v>
      </c>
      <c r="E50" s="49">
        <v>448.85</v>
      </c>
      <c r="F50" s="49">
        <v>448.85</v>
      </c>
      <c r="G50" s="49">
        <f t="shared" si="0"/>
        <v>46.05290158417467</v>
      </c>
      <c r="H50" s="49">
        <v>100</v>
      </c>
    </row>
    <row r="51" spans="1:8" x14ac:dyDescent="0.25">
      <c r="A51" s="7" t="s">
        <v>23</v>
      </c>
      <c r="B51" s="49">
        <v>974.64</v>
      </c>
      <c r="C51" s="49">
        <v>520</v>
      </c>
      <c r="D51" s="49">
        <v>500</v>
      </c>
      <c r="E51" s="49">
        <v>448.85</v>
      </c>
      <c r="F51" s="49">
        <v>448.85</v>
      </c>
      <c r="G51" s="49">
        <f t="shared" si="0"/>
        <v>46.05290158417467</v>
      </c>
      <c r="H51" s="49">
        <v>100</v>
      </c>
    </row>
    <row r="52" spans="1:8" ht="26.25" x14ac:dyDescent="0.25">
      <c r="A52" s="8" t="s">
        <v>24</v>
      </c>
      <c r="B52" s="50">
        <v>569.98</v>
      </c>
      <c r="C52" s="50"/>
      <c r="D52" s="50"/>
      <c r="E52" s="50"/>
      <c r="F52" s="50">
        <v>448.85</v>
      </c>
      <c r="G52" s="50">
        <f t="shared" si="0"/>
        <v>78.748377136039863</v>
      </c>
      <c r="H52" s="50"/>
    </row>
    <row r="53" spans="1:8" x14ac:dyDescent="0.25">
      <c r="A53" s="8" t="s">
        <v>25</v>
      </c>
      <c r="B53" s="50">
        <v>404.66</v>
      </c>
      <c r="C53" s="50"/>
      <c r="D53" s="50"/>
      <c r="E53" s="50"/>
      <c r="F53" s="50"/>
      <c r="G53" s="50">
        <f t="shared" si="0"/>
        <v>0</v>
      </c>
      <c r="H53" s="50"/>
    </row>
    <row r="54" spans="1:8" x14ac:dyDescent="0.25">
      <c r="A54" s="5" t="s">
        <v>17</v>
      </c>
      <c r="B54" s="49">
        <v>0</v>
      </c>
      <c r="C54" s="49">
        <v>0</v>
      </c>
      <c r="D54" s="49">
        <v>0</v>
      </c>
      <c r="E54" s="49">
        <v>6611.86</v>
      </c>
      <c r="F54" s="49">
        <v>6611.86</v>
      </c>
      <c r="G54" s="49"/>
      <c r="H54" s="49">
        <v>100</v>
      </c>
    </row>
    <row r="55" spans="1:8" ht="26.25" x14ac:dyDescent="0.25">
      <c r="A55" s="5" t="s">
        <v>18</v>
      </c>
      <c r="B55" s="49">
        <v>0</v>
      </c>
      <c r="C55" s="49">
        <v>0</v>
      </c>
      <c r="D55" s="49">
        <v>0</v>
      </c>
      <c r="E55" s="49">
        <v>6611.86</v>
      </c>
      <c r="F55" s="49">
        <v>6611.86</v>
      </c>
      <c r="G55" s="49"/>
      <c r="H55" s="49">
        <v>100</v>
      </c>
    </row>
    <row r="56" spans="1:8" x14ac:dyDescent="0.25">
      <c r="A56" s="7" t="s">
        <v>41</v>
      </c>
      <c r="B56" s="49">
        <v>0</v>
      </c>
      <c r="C56" s="49"/>
      <c r="D56" s="49"/>
      <c r="E56" s="49">
        <v>6611.86</v>
      </c>
      <c r="F56" s="49">
        <v>6611.86</v>
      </c>
      <c r="G56" s="49"/>
      <c r="H56" s="49">
        <v>100</v>
      </c>
    </row>
    <row r="57" spans="1:8" x14ac:dyDescent="0.25">
      <c r="A57" s="8" t="s">
        <v>60</v>
      </c>
      <c r="B57" s="50">
        <v>0</v>
      </c>
      <c r="C57" s="50"/>
      <c r="D57" s="50"/>
      <c r="E57" s="50"/>
      <c r="F57" s="50">
        <v>6611.86</v>
      </c>
      <c r="G57" s="50"/>
      <c r="H57" s="50"/>
    </row>
    <row r="58" spans="1:8" ht="26.25" x14ac:dyDescent="0.25">
      <c r="A58" s="5" t="s">
        <v>190</v>
      </c>
      <c r="B58" s="49">
        <v>92343.28</v>
      </c>
      <c r="C58" s="49">
        <v>195058.68</v>
      </c>
      <c r="D58" s="49">
        <v>224370</v>
      </c>
      <c r="E58" s="49">
        <v>209692</v>
      </c>
      <c r="F58" s="49">
        <v>133759.74</v>
      </c>
      <c r="G58" s="49">
        <f t="shared" si="0"/>
        <v>144.85054028836748</v>
      </c>
      <c r="H58" s="49">
        <v>63.79</v>
      </c>
    </row>
    <row r="59" spans="1:8" x14ac:dyDescent="0.25">
      <c r="A59" s="5" t="s">
        <v>3</v>
      </c>
      <c r="B59" s="49">
        <v>68199.899999999994</v>
      </c>
      <c r="C59" s="49">
        <v>112886</v>
      </c>
      <c r="D59" s="49">
        <v>129297</v>
      </c>
      <c r="E59" s="49">
        <v>114769</v>
      </c>
      <c r="F59" s="49">
        <v>76223.350000000006</v>
      </c>
      <c r="G59" s="49">
        <f t="shared" si="0"/>
        <v>111.7646066929717</v>
      </c>
      <c r="H59" s="49">
        <v>66.41</v>
      </c>
    </row>
    <row r="60" spans="1:8" x14ac:dyDescent="0.25">
      <c r="A60" s="5" t="s">
        <v>27</v>
      </c>
      <c r="B60" s="49">
        <v>1800</v>
      </c>
      <c r="C60" s="49">
        <v>1000</v>
      </c>
      <c r="D60" s="49">
        <v>1500</v>
      </c>
      <c r="E60" s="49">
        <v>500</v>
      </c>
      <c r="F60" s="49">
        <v>172.01</v>
      </c>
      <c r="G60" s="49">
        <f t="shared" si="0"/>
        <v>9.556111111111111</v>
      </c>
      <c r="H60" s="49">
        <v>34.4</v>
      </c>
    </row>
    <row r="61" spans="1:8" x14ac:dyDescent="0.25">
      <c r="A61" s="7" t="s">
        <v>28</v>
      </c>
      <c r="B61" s="49">
        <v>1800</v>
      </c>
      <c r="C61" s="49">
        <v>1000</v>
      </c>
      <c r="D61" s="49">
        <v>1500</v>
      </c>
      <c r="E61" s="49">
        <v>500</v>
      </c>
      <c r="F61" s="49">
        <v>172.01</v>
      </c>
      <c r="G61" s="49">
        <f t="shared" si="0"/>
        <v>9.556111111111111</v>
      </c>
      <c r="H61" s="49">
        <v>34.4</v>
      </c>
    </row>
    <row r="62" spans="1:8" x14ac:dyDescent="0.25">
      <c r="A62" s="8" t="s">
        <v>64</v>
      </c>
      <c r="B62" s="50">
        <v>1800</v>
      </c>
      <c r="C62" s="50"/>
      <c r="D62" s="50"/>
      <c r="E62" s="50"/>
      <c r="F62" s="50">
        <v>172.01</v>
      </c>
      <c r="G62" s="50">
        <f t="shared" si="0"/>
        <v>9.556111111111111</v>
      </c>
      <c r="H62" s="50"/>
    </row>
    <row r="63" spans="1:8" x14ac:dyDescent="0.25">
      <c r="A63" s="5" t="s">
        <v>4</v>
      </c>
      <c r="B63" s="49">
        <v>62218.34</v>
      </c>
      <c r="C63" s="49">
        <v>104166</v>
      </c>
      <c r="D63" s="49">
        <v>119424</v>
      </c>
      <c r="E63" s="49">
        <v>107769</v>
      </c>
      <c r="F63" s="49">
        <v>71572.539999999994</v>
      </c>
      <c r="G63" s="49">
        <f t="shared" si="0"/>
        <v>115.03447375805911</v>
      </c>
      <c r="H63" s="49">
        <v>66.41</v>
      </c>
    </row>
    <row r="64" spans="1:8" x14ac:dyDescent="0.25">
      <c r="A64" s="7" t="s">
        <v>5</v>
      </c>
      <c r="B64" s="49">
        <v>20143.29</v>
      </c>
      <c r="C64" s="49">
        <v>23100</v>
      </c>
      <c r="D64" s="49">
        <v>24100</v>
      </c>
      <c r="E64" s="49">
        <v>26500</v>
      </c>
      <c r="F64" s="49">
        <v>15760.8</v>
      </c>
      <c r="G64" s="49">
        <f t="shared" si="0"/>
        <v>78.243424981718462</v>
      </c>
      <c r="H64" s="49">
        <v>59.47</v>
      </c>
    </row>
    <row r="65" spans="1:8" x14ac:dyDescent="0.25">
      <c r="A65" s="8" t="s">
        <v>29</v>
      </c>
      <c r="B65" s="50">
        <v>4739.92</v>
      </c>
      <c r="C65" s="50"/>
      <c r="D65" s="50"/>
      <c r="E65" s="50"/>
      <c r="F65" s="50">
        <v>7394.95</v>
      </c>
      <c r="G65" s="50">
        <f t="shared" si="0"/>
        <v>156.01423652719876</v>
      </c>
      <c r="H65" s="50"/>
    </row>
    <row r="66" spans="1:8" ht="26.25" x14ac:dyDescent="0.25">
      <c r="A66" s="8" t="s">
        <v>52</v>
      </c>
      <c r="B66" s="50">
        <v>61.19</v>
      </c>
      <c r="C66" s="50"/>
      <c r="D66" s="50"/>
      <c r="E66" s="50"/>
      <c r="F66" s="50"/>
      <c r="G66" s="50">
        <f t="shared" si="0"/>
        <v>0</v>
      </c>
      <c r="H66" s="50"/>
    </row>
    <row r="67" spans="1:8" x14ac:dyDescent="0.25">
      <c r="A67" s="8" t="s">
        <v>30</v>
      </c>
      <c r="B67" s="50">
        <v>15097.57</v>
      </c>
      <c r="C67" s="50"/>
      <c r="D67" s="50"/>
      <c r="E67" s="50"/>
      <c r="F67" s="50">
        <v>8250.85</v>
      </c>
      <c r="G67" s="50">
        <f t="shared" si="0"/>
        <v>54.650185427191268</v>
      </c>
      <c r="H67" s="50"/>
    </row>
    <row r="68" spans="1:8" x14ac:dyDescent="0.25">
      <c r="A68" s="8" t="s">
        <v>31</v>
      </c>
      <c r="B68" s="50">
        <v>244.61</v>
      </c>
      <c r="C68" s="50"/>
      <c r="D68" s="50"/>
      <c r="E68" s="50"/>
      <c r="F68" s="50">
        <v>115</v>
      </c>
      <c r="G68" s="50">
        <f t="shared" si="0"/>
        <v>47.01361350721556</v>
      </c>
      <c r="H68" s="50"/>
    </row>
    <row r="69" spans="1:8" x14ac:dyDescent="0.25">
      <c r="A69" s="7" t="s">
        <v>6</v>
      </c>
      <c r="B69" s="49">
        <v>13542.84</v>
      </c>
      <c r="C69" s="49">
        <v>19900</v>
      </c>
      <c r="D69" s="49">
        <v>21900</v>
      </c>
      <c r="E69" s="49">
        <v>14305</v>
      </c>
      <c r="F69" s="49">
        <v>3651.58</v>
      </c>
      <c r="G69" s="49">
        <f t="shared" si="0"/>
        <v>26.963177590520154</v>
      </c>
      <c r="H69" s="49">
        <v>25.53</v>
      </c>
    </row>
    <row r="70" spans="1:8" ht="26.25" x14ac:dyDescent="0.25">
      <c r="A70" s="8" t="s">
        <v>32</v>
      </c>
      <c r="B70" s="50">
        <v>8273.49</v>
      </c>
      <c r="C70" s="50"/>
      <c r="D70" s="50"/>
      <c r="E70" s="50"/>
      <c r="F70" s="50">
        <v>1046.57</v>
      </c>
      <c r="G70" s="50">
        <f t="shared" si="0"/>
        <v>12.649679881162603</v>
      </c>
      <c r="H70" s="50"/>
    </row>
    <row r="71" spans="1:8" x14ac:dyDescent="0.25">
      <c r="A71" s="8" t="s">
        <v>7</v>
      </c>
      <c r="B71" s="50">
        <v>448.69</v>
      </c>
      <c r="C71" s="50"/>
      <c r="D71" s="50"/>
      <c r="E71" s="50"/>
      <c r="F71" s="50">
        <v>199.72</v>
      </c>
      <c r="G71" s="50">
        <f t="shared" si="0"/>
        <v>44.511801020749289</v>
      </c>
      <c r="H71" s="50"/>
    </row>
    <row r="72" spans="1:8" x14ac:dyDescent="0.25">
      <c r="A72" s="8" t="s">
        <v>33</v>
      </c>
      <c r="B72" s="50">
        <v>60.79</v>
      </c>
      <c r="C72" s="50"/>
      <c r="D72" s="50"/>
      <c r="E72" s="50"/>
      <c r="F72" s="50">
        <v>847.39</v>
      </c>
      <c r="G72" s="50">
        <f t="shared" ref="G72:G113" si="1">SUM(F72/B72*100)</f>
        <v>1393.9628228327028</v>
      </c>
      <c r="H72" s="50"/>
    </row>
    <row r="73" spans="1:8" x14ac:dyDescent="0.25">
      <c r="A73" s="8" t="s">
        <v>8</v>
      </c>
      <c r="B73" s="50">
        <v>4759.87</v>
      </c>
      <c r="C73" s="50"/>
      <c r="D73" s="50"/>
      <c r="E73" s="50"/>
      <c r="F73" s="50">
        <v>1557.9</v>
      </c>
      <c r="G73" s="50">
        <f t="shared" si="1"/>
        <v>32.729885480065633</v>
      </c>
      <c r="H73" s="50"/>
    </row>
    <row r="74" spans="1:8" x14ac:dyDescent="0.25">
      <c r="A74" s="7" t="s">
        <v>9</v>
      </c>
      <c r="B74" s="49">
        <v>9390.52</v>
      </c>
      <c r="C74" s="49">
        <v>16800</v>
      </c>
      <c r="D74" s="49">
        <v>19990</v>
      </c>
      <c r="E74" s="49">
        <v>15057</v>
      </c>
      <c r="F74" s="49">
        <v>9257.17</v>
      </c>
      <c r="G74" s="49">
        <f t="shared" si="1"/>
        <v>98.579950844042713</v>
      </c>
      <c r="H74" s="49">
        <v>61.48</v>
      </c>
    </row>
    <row r="75" spans="1:8" x14ac:dyDescent="0.25">
      <c r="A75" s="8" t="s">
        <v>34</v>
      </c>
      <c r="B75" s="50">
        <v>2800.7</v>
      </c>
      <c r="C75" s="50"/>
      <c r="D75" s="50"/>
      <c r="E75" s="50"/>
      <c r="F75" s="50">
        <v>3156.56</v>
      </c>
      <c r="G75" s="50">
        <f t="shared" si="1"/>
        <v>112.70610918698898</v>
      </c>
      <c r="H75" s="50"/>
    </row>
    <row r="76" spans="1:8" x14ac:dyDescent="0.25">
      <c r="A76" s="8" t="s">
        <v>35</v>
      </c>
      <c r="B76" s="50">
        <v>706.86</v>
      </c>
      <c r="C76" s="50"/>
      <c r="D76" s="50"/>
      <c r="E76" s="50"/>
      <c r="F76" s="50">
        <v>2689.63</v>
      </c>
      <c r="G76" s="50">
        <f t="shared" si="1"/>
        <v>380.50391873921285</v>
      </c>
      <c r="H76" s="50"/>
    </row>
    <row r="77" spans="1:8" x14ac:dyDescent="0.25">
      <c r="A77" s="8" t="s">
        <v>36</v>
      </c>
      <c r="B77" s="50">
        <v>119.99</v>
      </c>
      <c r="C77" s="50"/>
      <c r="D77" s="50"/>
      <c r="E77" s="50"/>
      <c r="F77" s="50">
        <v>117.28</v>
      </c>
      <c r="G77" s="50">
        <f t="shared" si="1"/>
        <v>97.741478456538047</v>
      </c>
      <c r="H77" s="50"/>
    </row>
    <row r="78" spans="1:8" x14ac:dyDescent="0.25">
      <c r="A78" s="8" t="s">
        <v>37</v>
      </c>
      <c r="B78" s="50">
        <v>50</v>
      </c>
      <c r="C78" s="50"/>
      <c r="D78" s="50"/>
      <c r="E78" s="50"/>
      <c r="F78" s="50">
        <v>40</v>
      </c>
      <c r="G78" s="50">
        <f t="shared" si="1"/>
        <v>80</v>
      </c>
      <c r="H78" s="50"/>
    </row>
    <row r="79" spans="1:8" x14ac:dyDescent="0.25">
      <c r="A79" s="8" t="s">
        <v>10</v>
      </c>
      <c r="B79" s="50">
        <v>5603.56</v>
      </c>
      <c r="C79" s="50"/>
      <c r="D79" s="50"/>
      <c r="E79" s="50"/>
      <c r="F79" s="50">
        <v>3253.7</v>
      </c>
      <c r="G79" s="50">
        <f t="shared" si="1"/>
        <v>58.064873044992815</v>
      </c>
      <c r="H79" s="50"/>
    </row>
    <row r="80" spans="1:8" x14ac:dyDescent="0.25">
      <c r="A80" s="8" t="s">
        <v>58</v>
      </c>
      <c r="B80" s="50">
        <v>109.41</v>
      </c>
      <c r="C80" s="50"/>
      <c r="D80" s="50"/>
      <c r="E80" s="50"/>
      <c r="F80" s="50"/>
      <c r="G80" s="50">
        <f t="shared" si="1"/>
        <v>0</v>
      </c>
      <c r="H80" s="50"/>
    </row>
    <row r="81" spans="1:8" ht="26.25" x14ac:dyDescent="0.25">
      <c r="A81" s="7" t="s">
        <v>72</v>
      </c>
      <c r="B81" s="49">
        <v>16519.349999999999</v>
      </c>
      <c r="C81" s="49">
        <v>40000</v>
      </c>
      <c r="D81" s="49">
        <v>48968</v>
      </c>
      <c r="E81" s="49">
        <v>48968</v>
      </c>
      <c r="F81" s="49">
        <v>41032.339999999997</v>
      </c>
      <c r="G81" s="49">
        <f t="shared" si="1"/>
        <v>248.38955527911207</v>
      </c>
      <c r="H81" s="49">
        <v>83.79</v>
      </c>
    </row>
    <row r="82" spans="1:8" ht="26.25" x14ac:dyDescent="0.25">
      <c r="A82" s="8" t="s">
        <v>73</v>
      </c>
      <c r="B82" s="50">
        <v>16519.349999999999</v>
      </c>
      <c r="C82" s="50"/>
      <c r="D82" s="50"/>
      <c r="E82" s="50"/>
      <c r="F82" s="50">
        <v>41032.339999999997</v>
      </c>
      <c r="G82" s="50">
        <f t="shared" si="1"/>
        <v>248.38955527911207</v>
      </c>
      <c r="H82" s="50"/>
    </row>
    <row r="83" spans="1:8" ht="26.25" x14ac:dyDescent="0.25">
      <c r="A83" s="7" t="s">
        <v>11</v>
      </c>
      <c r="B83" s="49">
        <v>2622.34</v>
      </c>
      <c r="C83" s="49">
        <v>4366</v>
      </c>
      <c r="D83" s="49">
        <v>4466</v>
      </c>
      <c r="E83" s="49">
        <v>2939</v>
      </c>
      <c r="F83" s="49">
        <v>1870.65</v>
      </c>
      <c r="G83" s="49">
        <f t="shared" si="1"/>
        <v>71.335143421524279</v>
      </c>
      <c r="H83" s="49">
        <v>63.65</v>
      </c>
    </row>
    <row r="84" spans="1:8" x14ac:dyDescent="0.25">
      <c r="A84" s="8" t="s">
        <v>59</v>
      </c>
      <c r="B84" s="50">
        <v>1939.61</v>
      </c>
      <c r="C84" s="50"/>
      <c r="D84" s="50"/>
      <c r="E84" s="50"/>
      <c r="F84" s="50"/>
      <c r="G84" s="50">
        <f t="shared" si="1"/>
        <v>0</v>
      </c>
      <c r="H84" s="50"/>
    </row>
    <row r="85" spans="1:8" x14ac:dyDescent="0.25">
      <c r="A85" s="8" t="s">
        <v>12</v>
      </c>
      <c r="B85" s="50">
        <v>598.97</v>
      </c>
      <c r="C85" s="50"/>
      <c r="D85" s="50"/>
      <c r="E85" s="50"/>
      <c r="F85" s="50">
        <v>291.07</v>
      </c>
      <c r="G85" s="50">
        <f t="shared" si="1"/>
        <v>48.595088234803072</v>
      </c>
      <c r="H85" s="50"/>
    </row>
    <row r="86" spans="1:8" x14ac:dyDescent="0.25">
      <c r="A86" s="8" t="s">
        <v>38</v>
      </c>
      <c r="B86" s="50">
        <v>25</v>
      </c>
      <c r="C86" s="50"/>
      <c r="D86" s="50"/>
      <c r="E86" s="50"/>
      <c r="F86" s="50">
        <v>25</v>
      </c>
      <c r="G86" s="50">
        <f t="shared" si="1"/>
        <v>100</v>
      </c>
      <c r="H86" s="50"/>
    </row>
    <row r="87" spans="1:8" x14ac:dyDescent="0.25">
      <c r="A87" s="8" t="s">
        <v>39</v>
      </c>
      <c r="B87" s="50">
        <v>0</v>
      </c>
      <c r="C87" s="50"/>
      <c r="D87" s="50"/>
      <c r="E87" s="50"/>
      <c r="F87" s="50">
        <v>80</v>
      </c>
      <c r="G87" s="50"/>
      <c r="H87" s="50"/>
    </row>
    <row r="88" spans="1:8" ht="26.25" x14ac:dyDescent="0.25">
      <c r="A88" s="8" t="s">
        <v>40</v>
      </c>
      <c r="B88" s="50">
        <v>58.76</v>
      </c>
      <c r="C88" s="50"/>
      <c r="D88" s="50"/>
      <c r="E88" s="50"/>
      <c r="F88" s="50">
        <v>1474.58</v>
      </c>
      <c r="G88" s="50">
        <f t="shared" si="1"/>
        <v>2509.4962559564328</v>
      </c>
      <c r="H88" s="50"/>
    </row>
    <row r="89" spans="1:8" x14ac:dyDescent="0.25">
      <c r="A89" s="5" t="s">
        <v>22</v>
      </c>
      <c r="B89" s="49">
        <v>67.66</v>
      </c>
      <c r="C89" s="49">
        <v>220</v>
      </c>
      <c r="D89" s="49">
        <v>220</v>
      </c>
      <c r="E89" s="49">
        <v>177</v>
      </c>
      <c r="F89" s="49">
        <v>75.94</v>
      </c>
      <c r="G89" s="49">
        <f t="shared" si="1"/>
        <v>112.23765888264853</v>
      </c>
      <c r="H89" s="49">
        <v>42.9</v>
      </c>
    </row>
    <row r="90" spans="1:8" x14ac:dyDescent="0.25">
      <c r="A90" s="7" t="s">
        <v>23</v>
      </c>
      <c r="B90" s="49">
        <v>67.66</v>
      </c>
      <c r="C90" s="49">
        <v>220</v>
      </c>
      <c r="D90" s="49">
        <v>220</v>
      </c>
      <c r="E90" s="49">
        <v>177</v>
      </c>
      <c r="F90" s="49">
        <v>75.94</v>
      </c>
      <c r="G90" s="49">
        <f t="shared" si="1"/>
        <v>112.23765888264853</v>
      </c>
      <c r="H90" s="49">
        <v>42.9</v>
      </c>
    </row>
    <row r="91" spans="1:8" ht="26.25" x14ac:dyDescent="0.25">
      <c r="A91" s="8" t="s">
        <v>24</v>
      </c>
      <c r="B91" s="50">
        <v>66.930000000000007</v>
      </c>
      <c r="C91" s="50"/>
      <c r="D91" s="50"/>
      <c r="E91" s="50"/>
      <c r="F91" s="50">
        <v>75.760000000000005</v>
      </c>
      <c r="G91" s="50">
        <f t="shared" si="1"/>
        <v>113.19288809203644</v>
      </c>
      <c r="H91" s="50"/>
    </row>
    <row r="92" spans="1:8" x14ac:dyDescent="0.25">
      <c r="A92" s="8" t="s">
        <v>25</v>
      </c>
      <c r="B92" s="50">
        <v>0.73</v>
      </c>
      <c r="C92" s="50"/>
      <c r="D92" s="50"/>
      <c r="E92" s="50"/>
      <c r="F92" s="50">
        <v>0.18</v>
      </c>
      <c r="G92" s="50">
        <f t="shared" si="1"/>
        <v>24.657534246575342</v>
      </c>
      <c r="H92" s="50"/>
    </row>
    <row r="93" spans="1:8" ht="26.25" x14ac:dyDescent="0.25">
      <c r="A93" s="5" t="s">
        <v>13</v>
      </c>
      <c r="B93" s="49">
        <v>3254.4</v>
      </c>
      <c r="C93" s="49">
        <v>7500</v>
      </c>
      <c r="D93" s="49">
        <v>7300</v>
      </c>
      <c r="E93" s="49">
        <v>5470</v>
      </c>
      <c r="F93" s="49">
        <v>3549.86</v>
      </c>
      <c r="G93" s="49">
        <f t="shared" si="1"/>
        <v>109.07878564405114</v>
      </c>
      <c r="H93" s="49">
        <v>64.900000000000006</v>
      </c>
    </row>
    <row r="94" spans="1:8" ht="26.25" x14ac:dyDescent="0.25">
      <c r="A94" s="7" t="s">
        <v>14</v>
      </c>
      <c r="B94" s="49">
        <v>3254.4</v>
      </c>
      <c r="C94" s="49">
        <v>7500</v>
      </c>
      <c r="D94" s="49">
        <v>7300</v>
      </c>
      <c r="E94" s="49">
        <v>5470</v>
      </c>
      <c r="F94" s="49">
        <v>3549.86</v>
      </c>
      <c r="G94" s="49">
        <f t="shared" si="1"/>
        <v>109.07878564405114</v>
      </c>
      <c r="H94" s="49">
        <v>64.900000000000006</v>
      </c>
    </row>
    <row r="95" spans="1:8" ht="26.25" x14ac:dyDescent="0.25">
      <c r="A95" s="8" t="s">
        <v>15</v>
      </c>
      <c r="B95" s="50">
        <v>15.38</v>
      </c>
      <c r="C95" s="50"/>
      <c r="D95" s="50"/>
      <c r="E95" s="50"/>
      <c r="F95" s="50">
        <v>30.76</v>
      </c>
      <c r="G95" s="50">
        <f t="shared" si="1"/>
        <v>200</v>
      </c>
      <c r="H95" s="50"/>
    </row>
    <row r="96" spans="1:8" ht="26.25" x14ac:dyDescent="0.25">
      <c r="A96" s="8" t="s">
        <v>16</v>
      </c>
      <c r="B96" s="50">
        <v>3239.02</v>
      </c>
      <c r="C96" s="50"/>
      <c r="D96" s="50"/>
      <c r="E96" s="50"/>
      <c r="F96" s="50">
        <v>3519.1</v>
      </c>
      <c r="G96" s="50">
        <f t="shared" si="1"/>
        <v>108.64705991318363</v>
      </c>
      <c r="H96" s="50"/>
    </row>
    <row r="97" spans="1:8" x14ac:dyDescent="0.25">
      <c r="A97" s="5" t="s">
        <v>68</v>
      </c>
      <c r="B97" s="49">
        <v>859.5</v>
      </c>
      <c r="C97" s="49">
        <v>0</v>
      </c>
      <c r="D97" s="49">
        <v>853</v>
      </c>
      <c r="E97" s="49">
        <v>853</v>
      </c>
      <c r="F97" s="49">
        <v>853</v>
      </c>
      <c r="G97" s="49">
        <f t="shared" si="1"/>
        <v>99.243746364165204</v>
      </c>
      <c r="H97" s="49">
        <v>100</v>
      </c>
    </row>
    <row r="98" spans="1:8" x14ac:dyDescent="0.25">
      <c r="A98" s="7" t="s">
        <v>69</v>
      </c>
      <c r="B98" s="49">
        <v>859.5</v>
      </c>
      <c r="C98" s="49"/>
      <c r="D98" s="49">
        <v>853</v>
      </c>
      <c r="E98" s="49">
        <v>853</v>
      </c>
      <c r="F98" s="49">
        <v>853</v>
      </c>
      <c r="G98" s="49">
        <f t="shared" si="1"/>
        <v>99.243746364165204</v>
      </c>
      <c r="H98" s="49">
        <v>100</v>
      </c>
    </row>
    <row r="99" spans="1:8" x14ac:dyDescent="0.25">
      <c r="A99" s="8" t="s">
        <v>70</v>
      </c>
      <c r="B99" s="50">
        <v>859.5</v>
      </c>
      <c r="C99" s="50"/>
      <c r="D99" s="50"/>
      <c r="E99" s="50"/>
      <c r="F99" s="50">
        <v>853</v>
      </c>
      <c r="G99" s="50">
        <f t="shared" si="1"/>
        <v>99.243746364165204</v>
      </c>
      <c r="H99" s="50"/>
    </row>
    <row r="100" spans="1:8" x14ac:dyDescent="0.25">
      <c r="A100" s="5" t="s">
        <v>17</v>
      </c>
      <c r="B100" s="49">
        <v>24143.38</v>
      </c>
      <c r="C100" s="49">
        <v>82172.679999999993</v>
      </c>
      <c r="D100" s="49">
        <v>95073</v>
      </c>
      <c r="E100" s="49">
        <v>94923</v>
      </c>
      <c r="F100" s="49">
        <v>57536.39</v>
      </c>
      <c r="G100" s="49">
        <f t="shared" si="1"/>
        <v>238.31124722387668</v>
      </c>
      <c r="H100" s="49">
        <v>60.61</v>
      </c>
    </row>
    <row r="101" spans="1:8" ht="26.25" x14ac:dyDescent="0.25">
      <c r="A101" s="5" t="s">
        <v>18</v>
      </c>
      <c r="B101" s="49">
        <v>6909.95</v>
      </c>
      <c r="C101" s="49">
        <v>31263</v>
      </c>
      <c r="D101" s="49">
        <v>37163</v>
      </c>
      <c r="E101" s="49">
        <v>27913</v>
      </c>
      <c r="F101" s="49">
        <v>12144.67</v>
      </c>
      <c r="G101" s="49">
        <f t="shared" si="1"/>
        <v>175.7562645171094</v>
      </c>
      <c r="H101" s="49">
        <v>43.51</v>
      </c>
    </row>
    <row r="102" spans="1:8" x14ac:dyDescent="0.25">
      <c r="A102" s="7" t="s">
        <v>41</v>
      </c>
      <c r="B102" s="49">
        <v>5032.5600000000004</v>
      </c>
      <c r="C102" s="49">
        <v>27500</v>
      </c>
      <c r="D102" s="49">
        <v>33500</v>
      </c>
      <c r="E102" s="49">
        <v>25200</v>
      </c>
      <c r="F102" s="49">
        <v>10133.040000000001</v>
      </c>
      <c r="G102" s="49">
        <f t="shared" si="1"/>
        <v>201.34961133101243</v>
      </c>
      <c r="H102" s="49">
        <v>40.21</v>
      </c>
    </row>
    <row r="103" spans="1:8" x14ac:dyDescent="0.25">
      <c r="A103" s="8" t="s">
        <v>60</v>
      </c>
      <c r="B103" s="50">
        <v>4124.7700000000004</v>
      </c>
      <c r="C103" s="50"/>
      <c r="D103" s="50"/>
      <c r="E103" s="50"/>
      <c r="F103" s="50">
        <v>388.55</v>
      </c>
      <c r="G103" s="50">
        <f t="shared" si="1"/>
        <v>9.4199191712507595</v>
      </c>
      <c r="H103" s="50"/>
    </row>
    <row r="104" spans="1:8" x14ac:dyDescent="0.25">
      <c r="A104" s="8" t="s">
        <v>42</v>
      </c>
      <c r="B104" s="50">
        <v>0</v>
      </c>
      <c r="C104" s="50"/>
      <c r="D104" s="50"/>
      <c r="E104" s="50"/>
      <c r="F104" s="50">
        <v>6363.75</v>
      </c>
      <c r="G104" s="50"/>
      <c r="H104" s="50"/>
    </row>
    <row r="105" spans="1:8" x14ac:dyDescent="0.25">
      <c r="A105" s="8" t="s">
        <v>43</v>
      </c>
      <c r="B105" s="50">
        <v>0</v>
      </c>
      <c r="C105" s="50"/>
      <c r="D105" s="50"/>
      <c r="E105" s="50"/>
      <c r="F105" s="50"/>
      <c r="G105" s="50"/>
      <c r="H105" s="50"/>
    </row>
    <row r="106" spans="1:8" ht="26.25" x14ac:dyDescent="0.25">
      <c r="A106" s="8" t="s">
        <v>44</v>
      </c>
      <c r="B106" s="50">
        <v>907.79</v>
      </c>
      <c r="C106" s="50"/>
      <c r="D106" s="50"/>
      <c r="E106" s="50"/>
      <c r="F106" s="50">
        <v>3380.74</v>
      </c>
      <c r="G106" s="50">
        <f t="shared" si="1"/>
        <v>372.41432489893037</v>
      </c>
      <c r="H106" s="50"/>
    </row>
    <row r="107" spans="1:8" x14ac:dyDescent="0.25">
      <c r="A107" s="7" t="s">
        <v>45</v>
      </c>
      <c r="B107" s="49">
        <v>0</v>
      </c>
      <c r="C107" s="49"/>
      <c r="D107" s="49"/>
      <c r="E107" s="49">
        <v>350</v>
      </c>
      <c r="F107" s="49">
        <v>341.55</v>
      </c>
      <c r="G107" s="49"/>
      <c r="H107" s="49">
        <v>97.59</v>
      </c>
    </row>
    <row r="108" spans="1:8" ht="26.25" x14ac:dyDescent="0.25">
      <c r="A108" s="8" t="s">
        <v>46</v>
      </c>
      <c r="B108" s="50">
        <v>0</v>
      </c>
      <c r="C108" s="50"/>
      <c r="D108" s="50"/>
      <c r="E108" s="50"/>
      <c r="F108" s="50">
        <v>341.55</v>
      </c>
      <c r="G108" s="50"/>
      <c r="H108" s="50"/>
    </row>
    <row r="109" spans="1:8" ht="26.25" x14ac:dyDescent="0.25">
      <c r="A109" s="7" t="s">
        <v>19</v>
      </c>
      <c r="B109" s="49">
        <v>1877.39</v>
      </c>
      <c r="C109" s="49">
        <v>3763</v>
      </c>
      <c r="D109" s="49">
        <v>3663</v>
      </c>
      <c r="E109" s="49">
        <v>2363</v>
      </c>
      <c r="F109" s="49">
        <v>1670.08</v>
      </c>
      <c r="G109" s="49">
        <f t="shared" si="1"/>
        <v>88.957542119644813</v>
      </c>
      <c r="H109" s="49">
        <v>70.680000000000007</v>
      </c>
    </row>
    <row r="110" spans="1:8" x14ac:dyDescent="0.25">
      <c r="A110" s="8" t="s">
        <v>20</v>
      </c>
      <c r="B110" s="50">
        <v>1877.39</v>
      </c>
      <c r="C110" s="50"/>
      <c r="D110" s="50"/>
      <c r="E110" s="50"/>
      <c r="F110" s="50">
        <v>1670.08</v>
      </c>
      <c r="G110" s="50">
        <f t="shared" si="1"/>
        <v>88.957542119644813</v>
      </c>
      <c r="H110" s="50"/>
    </row>
    <row r="111" spans="1:8" ht="26.25" x14ac:dyDescent="0.25">
      <c r="A111" s="5" t="s">
        <v>47</v>
      </c>
      <c r="B111" s="49">
        <v>17233.43</v>
      </c>
      <c r="C111" s="49">
        <v>50909.68</v>
      </c>
      <c r="D111" s="49">
        <v>57910</v>
      </c>
      <c r="E111" s="49">
        <v>67010</v>
      </c>
      <c r="F111" s="49">
        <v>45391.72</v>
      </c>
      <c r="G111" s="49">
        <f t="shared" si="1"/>
        <v>263.3934161684586</v>
      </c>
      <c r="H111" s="49">
        <v>67.739999999999995</v>
      </c>
    </row>
    <row r="112" spans="1:8" ht="26.25" x14ac:dyDescent="0.25">
      <c r="A112" s="7" t="s">
        <v>48</v>
      </c>
      <c r="B112" s="49">
        <v>17233.43</v>
      </c>
      <c r="C112" s="49">
        <v>50909.68</v>
      </c>
      <c r="D112" s="49">
        <v>57910</v>
      </c>
      <c r="E112" s="49">
        <v>67010</v>
      </c>
      <c r="F112" s="49">
        <v>45391.72</v>
      </c>
      <c r="G112" s="49">
        <f t="shared" si="1"/>
        <v>263.3934161684586</v>
      </c>
      <c r="H112" s="49">
        <v>67.739999999999995</v>
      </c>
    </row>
    <row r="113" spans="1:8" ht="26.25" x14ac:dyDescent="0.25">
      <c r="A113" s="8" t="s">
        <v>49</v>
      </c>
      <c r="B113" s="50">
        <v>17233.43</v>
      </c>
      <c r="C113" s="50"/>
      <c r="D113" s="50"/>
      <c r="E113" s="50"/>
      <c r="F113" s="50">
        <v>45391.72</v>
      </c>
      <c r="G113" s="50">
        <f t="shared" si="1"/>
        <v>263.3934161684586</v>
      </c>
      <c r="H113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7281-5681-4560-9EFD-197DC3948C8B}">
  <dimension ref="A1:L27"/>
  <sheetViews>
    <sheetView topLeftCell="A15" workbookViewId="0">
      <selection activeCell="P6" sqref="P6"/>
    </sheetView>
  </sheetViews>
  <sheetFormatPr defaultRowHeight="15" x14ac:dyDescent="0.25"/>
  <cols>
    <col min="4" max="4" width="12.28515625" customWidth="1"/>
    <col min="5" max="5" width="37.140625" customWidth="1"/>
    <col min="6" max="6" width="13.5703125" customWidth="1"/>
    <col min="8" max="8" width="11.140625" customWidth="1"/>
    <col min="9" max="9" width="10.85546875" customWidth="1"/>
    <col min="10" max="10" width="14.42578125" customWidth="1"/>
    <col min="11" max="11" width="11.140625" customWidth="1"/>
    <col min="12" max="12" width="12" customWidth="1"/>
  </cols>
  <sheetData>
    <row r="1" spans="1:12" x14ac:dyDescent="0.25">
      <c r="A1" t="s">
        <v>119</v>
      </c>
    </row>
    <row r="2" spans="1:12" x14ac:dyDescent="0.25">
      <c r="A2" t="s">
        <v>124</v>
      </c>
    </row>
    <row r="3" spans="1:12" x14ac:dyDescent="0.25">
      <c r="A3" t="s">
        <v>125</v>
      </c>
    </row>
    <row r="5" spans="1:12" ht="38.25" x14ac:dyDescent="0.25">
      <c r="A5" s="15" t="s">
        <v>141</v>
      </c>
      <c r="B5" s="15" t="s">
        <v>142</v>
      </c>
      <c r="C5" s="15" t="s">
        <v>166</v>
      </c>
      <c r="D5" s="15" t="s">
        <v>167</v>
      </c>
      <c r="E5" s="15" t="s">
        <v>132</v>
      </c>
      <c r="F5" s="15" t="s">
        <v>168</v>
      </c>
      <c r="G5" s="15" t="s">
        <v>169</v>
      </c>
      <c r="H5" s="15" t="s">
        <v>170</v>
      </c>
      <c r="I5" s="15" t="s">
        <v>171</v>
      </c>
      <c r="J5" s="15" t="s">
        <v>172</v>
      </c>
      <c r="K5" s="35" t="s">
        <v>183</v>
      </c>
      <c r="L5" s="35" t="s">
        <v>184</v>
      </c>
    </row>
    <row r="6" spans="1:12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</row>
    <row r="7" spans="1:12" ht="25.5" x14ac:dyDescent="0.25">
      <c r="A7" s="16">
        <v>8</v>
      </c>
      <c r="B7" s="16"/>
      <c r="C7" s="16"/>
      <c r="D7" s="16"/>
      <c r="E7" s="16" t="s">
        <v>133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</row>
    <row r="8" spans="1:12" x14ac:dyDescent="0.25">
      <c r="A8" s="18"/>
      <c r="B8" s="18">
        <v>84</v>
      </c>
      <c r="C8" s="18"/>
      <c r="D8" s="18"/>
      <c r="E8" s="18" t="s">
        <v>134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</row>
    <row r="9" spans="1:12" ht="39" x14ac:dyDescent="0.25">
      <c r="A9" s="17"/>
      <c r="B9" s="18"/>
      <c r="C9" s="30" t="s">
        <v>145</v>
      </c>
      <c r="D9" s="31"/>
      <c r="E9" s="32" t="s">
        <v>146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</row>
    <row r="10" spans="1:12" ht="26.25" x14ac:dyDescent="0.25">
      <c r="A10" s="17"/>
      <c r="B10" s="18"/>
      <c r="C10" s="31"/>
      <c r="D10" s="31">
        <v>8443</v>
      </c>
      <c r="E10" s="32" t="s">
        <v>147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</row>
    <row r="11" spans="1:12" ht="39" x14ac:dyDescent="0.25">
      <c r="A11" s="17"/>
      <c r="B11" s="18"/>
      <c r="C11" s="31"/>
      <c r="D11" s="31">
        <v>8444</v>
      </c>
      <c r="E11" s="32" t="s">
        <v>148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</row>
    <row r="12" spans="1:12" ht="26.25" x14ac:dyDescent="0.25">
      <c r="A12" s="17"/>
      <c r="B12" s="18"/>
      <c r="C12" s="31"/>
      <c r="D12" s="31">
        <v>8445</v>
      </c>
      <c r="E12" s="32" t="s">
        <v>149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</row>
    <row r="13" spans="1:12" ht="26.25" x14ac:dyDescent="0.25">
      <c r="A13" s="17"/>
      <c r="B13" s="18"/>
      <c r="C13" s="31"/>
      <c r="D13" s="31">
        <v>8446</v>
      </c>
      <c r="E13" s="32" t="s">
        <v>150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</row>
    <row r="14" spans="1:12" ht="26.25" x14ac:dyDescent="0.25">
      <c r="A14" s="17"/>
      <c r="B14" s="18"/>
      <c r="C14" s="31"/>
      <c r="D14" s="31">
        <v>8447</v>
      </c>
      <c r="E14" s="32" t="s">
        <v>151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</row>
    <row r="15" spans="1:12" ht="26.25" x14ac:dyDescent="0.25">
      <c r="A15" s="17"/>
      <c r="B15" s="18"/>
      <c r="C15" s="31"/>
      <c r="D15" s="31">
        <v>8448</v>
      </c>
      <c r="E15" s="32" t="s">
        <v>152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</row>
    <row r="16" spans="1:12" x14ac:dyDescent="0.25">
      <c r="A16" s="18"/>
      <c r="B16" s="18"/>
      <c r="C16" s="18"/>
      <c r="D16" s="18"/>
      <c r="E16" s="16" t="s">
        <v>143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</row>
    <row r="17" spans="1:12" ht="25.5" x14ac:dyDescent="0.25">
      <c r="A17" s="22">
        <v>5</v>
      </c>
      <c r="B17" s="22"/>
      <c r="C17" s="22"/>
      <c r="D17" s="22"/>
      <c r="E17" s="23" t="s">
        <v>137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</row>
    <row r="18" spans="1:12" ht="60" x14ac:dyDescent="0.25">
      <c r="A18" s="27"/>
      <c r="B18" s="27">
        <v>54</v>
      </c>
      <c r="C18" s="27"/>
      <c r="D18" s="27"/>
      <c r="E18" s="28" t="s">
        <v>144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</row>
    <row r="19" spans="1:12" ht="39" x14ac:dyDescent="0.25">
      <c r="A19" s="17"/>
      <c r="B19" s="27"/>
      <c r="C19" s="27">
        <v>544</v>
      </c>
      <c r="D19" s="27"/>
      <c r="E19" s="33" t="s">
        <v>153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</row>
    <row r="20" spans="1:12" ht="39" x14ac:dyDescent="0.25">
      <c r="A20" s="17"/>
      <c r="B20" s="27"/>
      <c r="C20" s="27"/>
      <c r="D20" s="34" t="s">
        <v>154</v>
      </c>
      <c r="E20" s="33" t="s">
        <v>155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</row>
    <row r="21" spans="1:12" ht="39" x14ac:dyDescent="0.25">
      <c r="A21" s="17"/>
      <c r="B21" s="18"/>
      <c r="C21" s="18"/>
      <c r="D21" s="34" t="s">
        <v>156</v>
      </c>
      <c r="E21" s="33" t="s">
        <v>157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</row>
    <row r="22" spans="1:12" ht="39" x14ac:dyDescent="0.25">
      <c r="A22" s="17"/>
      <c r="B22" s="27"/>
      <c r="C22" s="27"/>
      <c r="D22" s="34" t="s">
        <v>158</v>
      </c>
      <c r="E22" s="33" t="s">
        <v>159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</row>
    <row r="23" spans="1:12" ht="26.25" x14ac:dyDescent="0.25">
      <c r="A23" s="17"/>
      <c r="B23" s="17"/>
      <c r="C23" s="17"/>
      <c r="D23" s="34" t="s">
        <v>160</v>
      </c>
      <c r="E23" s="33" t="s">
        <v>161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1:12" ht="26.25" x14ac:dyDescent="0.25">
      <c r="A24" s="17"/>
      <c r="B24" s="17"/>
      <c r="C24" s="17"/>
      <c r="D24" s="34" t="s">
        <v>162</v>
      </c>
      <c r="E24" s="33" t="s">
        <v>163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</row>
    <row r="25" spans="1:12" ht="26.25" x14ac:dyDescent="0.25">
      <c r="A25" s="17"/>
      <c r="B25" s="17"/>
      <c r="C25" s="17"/>
      <c r="D25" s="34" t="s">
        <v>164</v>
      </c>
      <c r="E25" s="33" t="s">
        <v>165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</row>
    <row r="26" spans="1:12" ht="14.25" customHeight="1" x14ac:dyDescent="0.25">
      <c r="A26" s="27"/>
      <c r="B26" s="27"/>
      <c r="C26" s="27"/>
      <c r="D26" s="27"/>
      <c r="E26" s="29" t="s">
        <v>139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</row>
    <row r="27" spans="1:12" x14ac:dyDescent="0.25">
      <c r="A27" s="17"/>
      <c r="B27" s="17"/>
      <c r="C27" s="17"/>
      <c r="D27" s="17"/>
      <c r="E27" s="26" t="s">
        <v>140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5CBD-5D94-4574-BE6C-C183FF4410F2}">
  <dimension ref="A1:M29"/>
  <sheetViews>
    <sheetView topLeftCell="A21" workbookViewId="0">
      <selection activeCell="P6" sqref="P6"/>
    </sheetView>
  </sheetViews>
  <sheetFormatPr defaultRowHeight="15" x14ac:dyDescent="0.25"/>
  <cols>
    <col min="3" max="3" width="11.5703125" customWidth="1"/>
    <col min="5" max="5" width="10" customWidth="1"/>
    <col min="6" max="6" width="45.28515625" customWidth="1"/>
    <col min="7" max="7" width="13.7109375" customWidth="1"/>
    <col min="9" max="9" width="11.28515625" customWidth="1"/>
    <col min="10" max="10" width="10.7109375" customWidth="1"/>
    <col min="11" max="11" width="13.85546875" customWidth="1"/>
  </cols>
  <sheetData>
    <row r="1" spans="1:13" x14ac:dyDescent="0.25">
      <c r="A1" t="s">
        <v>119</v>
      </c>
    </row>
    <row r="2" spans="1:13" x14ac:dyDescent="0.25">
      <c r="A2" t="s">
        <v>124</v>
      </c>
    </row>
    <row r="3" spans="1:13" x14ac:dyDescent="0.25">
      <c r="A3" t="s">
        <v>126</v>
      </c>
    </row>
    <row r="5" spans="1:13" ht="38.25" x14ac:dyDescent="0.25">
      <c r="A5" s="14" t="s">
        <v>129</v>
      </c>
      <c r="B5" s="15" t="s">
        <v>130</v>
      </c>
      <c r="C5" s="15" t="s">
        <v>173</v>
      </c>
      <c r="D5" s="15" t="s">
        <v>174</v>
      </c>
      <c r="E5" s="15" t="s">
        <v>131</v>
      </c>
      <c r="F5" s="15" t="s">
        <v>132</v>
      </c>
      <c r="G5" s="15" t="s">
        <v>168</v>
      </c>
      <c r="H5" s="15" t="s">
        <v>169</v>
      </c>
      <c r="I5" s="15" t="s">
        <v>170</v>
      </c>
      <c r="J5" s="15" t="s">
        <v>171</v>
      </c>
      <c r="K5" s="15" t="s">
        <v>172</v>
      </c>
      <c r="L5" s="35" t="s">
        <v>185</v>
      </c>
      <c r="M5" s="35" t="s">
        <v>186</v>
      </c>
    </row>
    <row r="6" spans="1:13" x14ac:dyDescent="0.25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36">
        <v>10</v>
      </c>
      <c r="K6" s="36">
        <v>11</v>
      </c>
      <c r="L6" s="37" t="s">
        <v>175</v>
      </c>
      <c r="M6" s="37" t="s">
        <v>176</v>
      </c>
    </row>
    <row r="7" spans="1:13" x14ac:dyDescent="0.25">
      <c r="A7" s="19"/>
      <c r="B7" s="19"/>
      <c r="C7" s="19"/>
      <c r="D7" s="19"/>
      <c r="E7" s="20">
        <v>8</v>
      </c>
      <c r="F7" s="21" t="s">
        <v>136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</row>
    <row r="8" spans="1:13" x14ac:dyDescent="0.25">
      <c r="A8" s="16">
        <v>8</v>
      </c>
      <c r="B8" s="16"/>
      <c r="C8" s="16"/>
      <c r="D8" s="16"/>
      <c r="E8" s="16"/>
      <c r="F8" s="16" t="s">
        <v>133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</row>
    <row r="9" spans="1:13" x14ac:dyDescent="0.25">
      <c r="A9" s="16"/>
      <c r="B9" s="18">
        <v>84</v>
      </c>
      <c r="C9" s="18"/>
      <c r="D9" s="18"/>
      <c r="E9" s="18"/>
      <c r="F9" s="18" t="s">
        <v>134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</row>
    <row r="10" spans="1:13" ht="26.25" x14ac:dyDescent="0.25">
      <c r="A10" s="16"/>
      <c r="B10" s="18"/>
      <c r="C10" s="18">
        <v>844</v>
      </c>
      <c r="D10" s="18"/>
      <c r="E10" s="18"/>
      <c r="F10" s="32" t="s">
        <v>146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</row>
    <row r="11" spans="1:13" ht="26.25" x14ac:dyDescent="0.25">
      <c r="A11" s="16"/>
      <c r="B11" s="18"/>
      <c r="C11" s="18"/>
      <c r="D11" s="31">
        <v>8443</v>
      </c>
      <c r="E11" s="18"/>
      <c r="F11" s="32" t="s">
        <v>147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</row>
    <row r="12" spans="1:13" ht="26.25" x14ac:dyDescent="0.25">
      <c r="A12" s="16"/>
      <c r="B12" s="18"/>
      <c r="C12" s="18"/>
      <c r="D12" s="31">
        <v>8444</v>
      </c>
      <c r="E12" s="18"/>
      <c r="F12" s="32" t="s">
        <v>148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</row>
    <row r="13" spans="1:13" ht="26.25" x14ac:dyDescent="0.25">
      <c r="A13" s="16"/>
      <c r="B13" s="18"/>
      <c r="C13" s="18"/>
      <c r="D13" s="31">
        <v>8445</v>
      </c>
      <c r="E13" s="18"/>
      <c r="F13" s="32" t="s">
        <v>149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</row>
    <row r="14" spans="1:13" x14ac:dyDescent="0.25">
      <c r="A14" s="16"/>
      <c r="B14" s="18"/>
      <c r="C14" s="18"/>
      <c r="D14" s="31">
        <v>8446</v>
      </c>
      <c r="E14" s="18"/>
      <c r="F14" s="32" t="s">
        <v>150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</row>
    <row r="15" spans="1:13" ht="26.25" x14ac:dyDescent="0.25">
      <c r="A15" s="16"/>
      <c r="B15" s="18"/>
      <c r="C15" s="18"/>
      <c r="D15" s="31">
        <v>8447</v>
      </c>
      <c r="E15" s="18"/>
      <c r="F15" s="32" t="s">
        <v>151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</row>
    <row r="16" spans="1:13" ht="26.25" x14ac:dyDescent="0.25">
      <c r="A16" s="16"/>
      <c r="B16" s="18"/>
      <c r="C16" s="18"/>
      <c r="D16" s="31">
        <v>8448</v>
      </c>
      <c r="E16" s="18"/>
      <c r="F16" s="32" t="s">
        <v>152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</row>
    <row r="17" spans="1:13" x14ac:dyDescent="0.25">
      <c r="A17" s="18"/>
      <c r="B17" s="18"/>
      <c r="C17" s="18"/>
      <c r="D17" s="18"/>
      <c r="E17" s="20">
        <v>8</v>
      </c>
      <c r="F17" s="25" t="s">
        <v>136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</row>
    <row r="18" spans="1:13" x14ac:dyDescent="0.25">
      <c r="A18" s="16"/>
      <c r="B18" s="18"/>
      <c r="C18" s="18"/>
      <c r="D18" s="18"/>
      <c r="E18" s="18"/>
      <c r="F18" s="16" t="s">
        <v>135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</row>
    <row r="19" spans="1:13" x14ac:dyDescent="0.25">
      <c r="A19" s="22">
        <v>5</v>
      </c>
      <c r="B19" s="22"/>
      <c r="C19" s="22"/>
      <c r="D19" s="22"/>
      <c r="E19" s="22"/>
      <c r="F19" s="23" t="s">
        <v>137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</row>
    <row r="20" spans="1:13" ht="25.5" x14ac:dyDescent="0.25">
      <c r="A20" s="18"/>
      <c r="B20" s="18">
        <v>54</v>
      </c>
      <c r="C20" s="18"/>
      <c r="D20" s="18"/>
      <c r="E20" s="18"/>
      <c r="F20" s="24" t="s">
        <v>138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</row>
    <row r="21" spans="1:13" ht="39" x14ac:dyDescent="0.25">
      <c r="A21" s="18"/>
      <c r="B21" s="18"/>
      <c r="C21" s="18">
        <v>544</v>
      </c>
      <c r="D21" s="18"/>
      <c r="E21" s="18"/>
      <c r="F21" s="33" t="s">
        <v>153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</row>
    <row r="22" spans="1:13" ht="26.25" x14ac:dyDescent="0.25">
      <c r="A22" s="18"/>
      <c r="B22" s="18"/>
      <c r="C22" s="18"/>
      <c r="D22" s="34" t="s">
        <v>154</v>
      </c>
      <c r="E22" s="18"/>
      <c r="F22" s="33" t="s">
        <v>155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</row>
    <row r="23" spans="1:13" ht="26.25" x14ac:dyDescent="0.25">
      <c r="A23" s="18"/>
      <c r="B23" s="18"/>
      <c r="C23" s="18"/>
      <c r="D23" s="34" t="s">
        <v>156</v>
      </c>
      <c r="E23" s="18"/>
      <c r="F23" s="33" t="s">
        <v>157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</row>
    <row r="24" spans="1:13" ht="26.25" x14ac:dyDescent="0.25">
      <c r="A24" s="18"/>
      <c r="B24" s="18"/>
      <c r="C24" s="18"/>
      <c r="D24" s="34" t="s">
        <v>158</v>
      </c>
      <c r="E24" s="18"/>
      <c r="F24" s="33" t="s">
        <v>159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</row>
    <row r="25" spans="1:13" ht="26.25" x14ac:dyDescent="0.25">
      <c r="A25" s="18"/>
      <c r="B25" s="18"/>
      <c r="C25" s="18"/>
      <c r="D25" s="34" t="s">
        <v>160</v>
      </c>
      <c r="E25" s="18"/>
      <c r="F25" s="33" t="s">
        <v>161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 ht="26.25" x14ac:dyDescent="0.25">
      <c r="A26" s="18"/>
      <c r="B26" s="18"/>
      <c r="C26" s="18"/>
      <c r="D26" s="34" t="s">
        <v>162</v>
      </c>
      <c r="E26" s="18"/>
      <c r="F26" s="33" t="s">
        <v>163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 ht="26.25" x14ac:dyDescent="0.25">
      <c r="A27" s="18"/>
      <c r="B27" s="18"/>
      <c r="C27" s="18"/>
      <c r="D27" s="34" t="s">
        <v>164</v>
      </c>
      <c r="E27" s="18"/>
      <c r="F27" s="33" t="s">
        <v>165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 x14ac:dyDescent="0.25">
      <c r="A28" s="17"/>
      <c r="B28" s="17"/>
      <c r="C28" s="17"/>
      <c r="D28" s="17"/>
      <c r="E28" s="17"/>
      <c r="F28" s="26" t="s">
        <v>139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 x14ac:dyDescent="0.25">
      <c r="A29" s="17"/>
      <c r="B29" s="17"/>
      <c r="C29" s="17"/>
      <c r="D29" s="17"/>
      <c r="E29" s="17"/>
      <c r="F29" s="26" t="s">
        <v>140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E24E-6B19-494C-B67E-B26DE9544C5D}">
  <dimension ref="A1:F296"/>
  <sheetViews>
    <sheetView topLeftCell="A67" workbookViewId="0">
      <selection activeCell="D79" sqref="D79"/>
    </sheetView>
  </sheetViews>
  <sheetFormatPr defaultRowHeight="15" x14ac:dyDescent="0.25"/>
  <cols>
    <col min="1" max="1" width="41.5703125" customWidth="1"/>
    <col min="2" max="2" width="15.85546875" customWidth="1"/>
    <col min="3" max="3" width="16.28515625" customWidth="1"/>
    <col min="4" max="4" width="13.7109375" customWidth="1"/>
    <col min="5" max="5" width="15.42578125" customWidth="1"/>
    <col min="6" max="6" width="18" customWidth="1"/>
  </cols>
  <sheetData>
    <row r="1" spans="1:6" x14ac:dyDescent="0.25">
      <c r="A1" t="s">
        <v>127</v>
      </c>
    </row>
    <row r="2" spans="1:6" ht="15.75" thickBot="1" x14ac:dyDescent="0.3"/>
    <row r="3" spans="1:6" ht="39" thickBot="1" x14ac:dyDescent="0.3">
      <c r="A3" s="1" t="s">
        <v>0</v>
      </c>
      <c r="B3" s="1" t="s">
        <v>180</v>
      </c>
      <c r="C3" s="1" t="s">
        <v>181</v>
      </c>
      <c r="D3" s="1" t="s">
        <v>182</v>
      </c>
      <c r="E3" s="1" t="s">
        <v>114</v>
      </c>
      <c r="F3" s="1" t="s">
        <v>215</v>
      </c>
    </row>
    <row r="4" spans="1:6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</row>
    <row r="5" spans="1:6" x14ac:dyDescent="0.25">
      <c r="A5" s="3" t="s">
        <v>1</v>
      </c>
      <c r="B5" s="48">
        <v>1825078.68</v>
      </c>
      <c r="C5" s="48">
        <v>1965750</v>
      </c>
      <c r="D5" s="48">
        <v>2110110.11</v>
      </c>
      <c r="E5" s="48">
        <v>2007674.06</v>
      </c>
      <c r="F5" s="48">
        <v>95.15</v>
      </c>
    </row>
    <row r="6" spans="1:6" ht="26.25" x14ac:dyDescent="0.25">
      <c r="A6" s="45" t="s">
        <v>191</v>
      </c>
      <c r="B6" s="52">
        <v>1825078.68</v>
      </c>
      <c r="C6" s="52">
        <v>1965750</v>
      </c>
      <c r="D6" s="52">
        <v>2110110.11</v>
      </c>
      <c r="E6" s="52">
        <v>2007674.06</v>
      </c>
      <c r="F6" s="52">
        <v>95.15</v>
      </c>
    </row>
    <row r="7" spans="1:6" x14ac:dyDescent="0.25">
      <c r="A7" s="46" t="s">
        <v>192</v>
      </c>
      <c r="B7" s="53">
        <v>1825078.68</v>
      </c>
      <c r="C7" s="53">
        <v>1965750</v>
      </c>
      <c r="D7" s="53">
        <v>2110110.11</v>
      </c>
      <c r="E7" s="53">
        <v>2007674.06</v>
      </c>
      <c r="F7" s="53">
        <v>95.15</v>
      </c>
    </row>
    <row r="8" spans="1:6" x14ac:dyDescent="0.25">
      <c r="A8" s="4" t="s">
        <v>193</v>
      </c>
      <c r="B8" s="51">
        <v>130020</v>
      </c>
      <c r="C8" s="51">
        <v>121380</v>
      </c>
      <c r="D8" s="51">
        <v>121418.11</v>
      </c>
      <c r="E8" s="51">
        <v>121418.1</v>
      </c>
      <c r="F8" s="51">
        <v>100</v>
      </c>
    </row>
    <row r="9" spans="1:6" ht="26.25" x14ac:dyDescent="0.25">
      <c r="A9" s="47" t="s">
        <v>194</v>
      </c>
      <c r="B9" s="54">
        <v>40020</v>
      </c>
      <c r="C9" s="54">
        <v>40380</v>
      </c>
      <c r="D9" s="54">
        <v>40380</v>
      </c>
      <c r="E9" s="54">
        <v>40380</v>
      </c>
      <c r="F9" s="54">
        <v>100</v>
      </c>
    </row>
    <row r="10" spans="1:6" x14ac:dyDescent="0.25">
      <c r="A10" s="9" t="s">
        <v>195</v>
      </c>
      <c r="B10" s="50">
        <v>40020</v>
      </c>
      <c r="C10" s="50">
        <v>40380</v>
      </c>
      <c r="D10" s="50">
        <v>40380</v>
      </c>
      <c r="E10" s="50">
        <v>40380</v>
      </c>
      <c r="F10" s="50">
        <v>100</v>
      </c>
    </row>
    <row r="11" spans="1:6" ht="26.25" x14ac:dyDescent="0.25">
      <c r="A11" s="5" t="s">
        <v>189</v>
      </c>
      <c r="B11" s="49">
        <v>40020</v>
      </c>
      <c r="C11" s="49">
        <v>40380</v>
      </c>
      <c r="D11" s="49">
        <v>40380</v>
      </c>
      <c r="E11" s="49">
        <v>40380</v>
      </c>
      <c r="F11" s="49">
        <v>100</v>
      </c>
    </row>
    <row r="12" spans="1:6" x14ac:dyDescent="0.25">
      <c r="A12" s="9" t="s">
        <v>82</v>
      </c>
      <c r="B12" s="50">
        <v>40020</v>
      </c>
      <c r="C12" s="50">
        <v>40380</v>
      </c>
      <c r="D12" s="50">
        <v>40380</v>
      </c>
      <c r="E12" s="50">
        <v>40380</v>
      </c>
      <c r="F12" s="50">
        <v>100</v>
      </c>
    </row>
    <row r="13" spans="1:6" x14ac:dyDescent="0.25">
      <c r="A13" s="4" t="s">
        <v>51</v>
      </c>
      <c r="B13" s="51">
        <v>40020</v>
      </c>
      <c r="C13" s="51">
        <v>40380</v>
      </c>
      <c r="D13" s="51">
        <v>40380</v>
      </c>
      <c r="E13" s="51">
        <v>40380</v>
      </c>
      <c r="F13" s="51">
        <v>100</v>
      </c>
    </row>
    <row r="14" spans="1:6" x14ac:dyDescent="0.25">
      <c r="A14" s="5" t="s">
        <v>3</v>
      </c>
      <c r="B14" s="49">
        <v>40020</v>
      </c>
      <c r="C14" s="49">
        <v>40380</v>
      </c>
      <c r="D14" s="49">
        <v>40380</v>
      </c>
      <c r="E14" s="49">
        <v>40380</v>
      </c>
      <c r="F14" s="49">
        <v>100</v>
      </c>
    </row>
    <row r="15" spans="1:6" x14ac:dyDescent="0.25">
      <c r="A15" s="5" t="s">
        <v>4</v>
      </c>
      <c r="B15" s="49">
        <v>39500</v>
      </c>
      <c r="C15" s="49">
        <v>39880</v>
      </c>
      <c r="D15" s="49">
        <v>39931.15</v>
      </c>
      <c r="E15" s="49">
        <v>39931.15</v>
      </c>
      <c r="F15" s="49">
        <v>100</v>
      </c>
    </row>
    <row r="16" spans="1:6" x14ac:dyDescent="0.25">
      <c r="A16" s="7" t="s">
        <v>5</v>
      </c>
      <c r="B16" s="49">
        <v>4000</v>
      </c>
      <c r="C16" s="49">
        <v>4038</v>
      </c>
      <c r="D16" s="49">
        <v>4038</v>
      </c>
      <c r="E16" s="49">
        <v>4038</v>
      </c>
      <c r="F16" s="49">
        <v>100</v>
      </c>
    </row>
    <row r="17" spans="1:6" x14ac:dyDescent="0.25">
      <c r="A17" s="8" t="s">
        <v>29</v>
      </c>
      <c r="B17" s="50"/>
      <c r="C17" s="50"/>
      <c r="D17" s="50"/>
      <c r="E17" s="50">
        <v>3191.83</v>
      </c>
      <c r="F17" s="50"/>
    </row>
    <row r="18" spans="1:6" x14ac:dyDescent="0.25">
      <c r="A18" s="8" t="s">
        <v>30</v>
      </c>
      <c r="B18" s="50"/>
      <c r="C18" s="50"/>
      <c r="D18" s="50"/>
      <c r="E18" s="50">
        <v>671.67</v>
      </c>
      <c r="F18" s="50"/>
    </row>
    <row r="19" spans="1:6" ht="26.25" x14ac:dyDescent="0.25">
      <c r="A19" s="8" t="s">
        <v>31</v>
      </c>
      <c r="B19" s="50"/>
      <c r="C19" s="50"/>
      <c r="D19" s="50"/>
      <c r="E19" s="50">
        <v>174.5</v>
      </c>
      <c r="F19" s="50"/>
    </row>
    <row r="20" spans="1:6" x14ac:dyDescent="0.25">
      <c r="A20" s="7" t="s">
        <v>6</v>
      </c>
      <c r="B20" s="49">
        <v>13000</v>
      </c>
      <c r="C20" s="49">
        <v>15300</v>
      </c>
      <c r="D20" s="49">
        <v>16500</v>
      </c>
      <c r="E20" s="49">
        <v>16500</v>
      </c>
      <c r="F20" s="49">
        <v>100</v>
      </c>
    </row>
    <row r="21" spans="1:6" ht="26.25" x14ac:dyDescent="0.25">
      <c r="A21" s="8" t="s">
        <v>32</v>
      </c>
      <c r="B21" s="50"/>
      <c r="C21" s="50"/>
      <c r="D21" s="50"/>
      <c r="E21" s="50">
        <v>11338.53</v>
      </c>
      <c r="F21" s="50"/>
    </row>
    <row r="22" spans="1:6" x14ac:dyDescent="0.25">
      <c r="A22" s="8" t="s">
        <v>7</v>
      </c>
      <c r="B22" s="50"/>
      <c r="C22" s="50"/>
      <c r="D22" s="50"/>
      <c r="E22" s="50">
        <v>382.33</v>
      </c>
      <c r="F22" s="50"/>
    </row>
    <row r="23" spans="1:6" x14ac:dyDescent="0.25">
      <c r="A23" s="8" t="s">
        <v>33</v>
      </c>
      <c r="B23" s="50"/>
      <c r="C23" s="50"/>
      <c r="D23" s="50"/>
      <c r="E23" s="50">
        <v>1691.52</v>
      </c>
      <c r="F23" s="50"/>
    </row>
    <row r="24" spans="1:6" ht="26.25" x14ac:dyDescent="0.25">
      <c r="A24" s="8" t="s">
        <v>53</v>
      </c>
      <c r="B24" s="50"/>
      <c r="C24" s="50"/>
      <c r="D24" s="50"/>
      <c r="E24" s="50">
        <v>1284.56</v>
      </c>
      <c r="F24" s="50"/>
    </row>
    <row r="25" spans="1:6" x14ac:dyDescent="0.25">
      <c r="A25" s="8" t="s">
        <v>8</v>
      </c>
      <c r="B25" s="50"/>
      <c r="C25" s="50"/>
      <c r="D25" s="50"/>
      <c r="E25" s="50">
        <v>1480.39</v>
      </c>
      <c r="F25" s="50"/>
    </row>
    <row r="26" spans="1:6" ht="26.25" x14ac:dyDescent="0.25">
      <c r="A26" s="8" t="s">
        <v>54</v>
      </c>
      <c r="B26" s="50"/>
      <c r="C26" s="50"/>
      <c r="D26" s="50"/>
      <c r="E26" s="50">
        <v>322.67</v>
      </c>
      <c r="F26" s="50"/>
    </row>
    <row r="27" spans="1:6" x14ac:dyDescent="0.25">
      <c r="A27" s="7" t="s">
        <v>9</v>
      </c>
      <c r="B27" s="49">
        <v>20000</v>
      </c>
      <c r="C27" s="49">
        <v>18000</v>
      </c>
      <c r="D27" s="49">
        <v>17000</v>
      </c>
      <c r="E27" s="49">
        <v>17000</v>
      </c>
      <c r="F27" s="49">
        <v>100</v>
      </c>
    </row>
    <row r="28" spans="1:6" x14ac:dyDescent="0.25">
      <c r="A28" s="8" t="s">
        <v>34</v>
      </c>
      <c r="B28" s="50"/>
      <c r="C28" s="50"/>
      <c r="D28" s="50"/>
      <c r="E28" s="50">
        <v>3671.01</v>
      </c>
      <c r="F28" s="50"/>
    </row>
    <row r="29" spans="1:6" ht="26.25" x14ac:dyDescent="0.25">
      <c r="A29" s="8" t="s">
        <v>55</v>
      </c>
      <c r="B29" s="50"/>
      <c r="C29" s="50"/>
      <c r="D29" s="50"/>
      <c r="E29" s="50">
        <v>277.5</v>
      </c>
      <c r="F29" s="50"/>
    </row>
    <row r="30" spans="1:6" x14ac:dyDescent="0.25">
      <c r="A30" s="8" t="s">
        <v>35</v>
      </c>
      <c r="B30" s="50"/>
      <c r="C30" s="50"/>
      <c r="D30" s="50"/>
      <c r="E30" s="50">
        <v>239.38</v>
      </c>
      <c r="F30" s="50"/>
    </row>
    <row r="31" spans="1:6" x14ac:dyDescent="0.25">
      <c r="A31" s="8" t="s">
        <v>36</v>
      </c>
      <c r="B31" s="50"/>
      <c r="C31" s="50"/>
      <c r="D31" s="50"/>
      <c r="E31" s="50">
        <v>4699.43</v>
      </c>
      <c r="F31" s="50"/>
    </row>
    <row r="32" spans="1:6" x14ac:dyDescent="0.25">
      <c r="A32" s="8" t="s">
        <v>37</v>
      </c>
      <c r="B32" s="50"/>
      <c r="C32" s="50"/>
      <c r="D32" s="50"/>
      <c r="E32" s="50">
        <v>4607.7</v>
      </c>
      <c r="F32" s="50"/>
    </row>
    <row r="33" spans="1:6" x14ac:dyDescent="0.25">
      <c r="A33" s="8" t="s">
        <v>10</v>
      </c>
      <c r="B33" s="50"/>
      <c r="C33" s="50"/>
      <c r="D33" s="50"/>
      <c r="E33" s="50">
        <v>385.29</v>
      </c>
      <c r="F33" s="50"/>
    </row>
    <row r="34" spans="1:6" x14ac:dyDescent="0.25">
      <c r="A34" s="8" t="s">
        <v>57</v>
      </c>
      <c r="B34" s="50"/>
      <c r="C34" s="50"/>
      <c r="D34" s="50"/>
      <c r="E34" s="50">
        <v>1631.93</v>
      </c>
      <c r="F34" s="50"/>
    </row>
    <row r="35" spans="1:6" x14ac:dyDescent="0.25">
      <c r="A35" s="8" t="s">
        <v>58</v>
      </c>
      <c r="B35" s="50"/>
      <c r="C35" s="50"/>
      <c r="D35" s="50"/>
      <c r="E35" s="50">
        <v>1487.76</v>
      </c>
      <c r="F35" s="50"/>
    </row>
    <row r="36" spans="1:6" ht="26.25" x14ac:dyDescent="0.25">
      <c r="A36" s="7" t="s">
        <v>11</v>
      </c>
      <c r="B36" s="49">
        <v>2500</v>
      </c>
      <c r="C36" s="49">
        <v>2542</v>
      </c>
      <c r="D36" s="49">
        <v>2393.15</v>
      </c>
      <c r="E36" s="49">
        <v>2393.15</v>
      </c>
      <c r="F36" s="49">
        <v>100</v>
      </c>
    </row>
    <row r="37" spans="1:6" x14ac:dyDescent="0.25">
      <c r="A37" s="8" t="s">
        <v>59</v>
      </c>
      <c r="B37" s="50"/>
      <c r="C37" s="50"/>
      <c r="D37" s="50"/>
      <c r="E37" s="50">
        <v>672.42</v>
      </c>
      <c r="F37" s="50"/>
    </row>
    <row r="38" spans="1:6" x14ac:dyDescent="0.25">
      <c r="A38" s="8" t="s">
        <v>12</v>
      </c>
      <c r="B38" s="50"/>
      <c r="C38" s="50"/>
      <c r="D38" s="50"/>
      <c r="E38" s="50">
        <v>1151.44</v>
      </c>
      <c r="F38" s="50"/>
    </row>
    <row r="39" spans="1:6" x14ac:dyDescent="0.25">
      <c r="A39" s="8" t="s">
        <v>38</v>
      </c>
      <c r="B39" s="50"/>
      <c r="C39" s="50"/>
      <c r="D39" s="50"/>
      <c r="E39" s="50">
        <v>140</v>
      </c>
      <c r="F39" s="50"/>
    </row>
    <row r="40" spans="1:6" x14ac:dyDescent="0.25">
      <c r="A40" s="8" t="s">
        <v>39</v>
      </c>
      <c r="B40" s="50"/>
      <c r="C40" s="50"/>
      <c r="D40" s="50"/>
      <c r="E40" s="50">
        <v>386.32</v>
      </c>
      <c r="F40" s="50"/>
    </row>
    <row r="41" spans="1:6" ht="26.25" x14ac:dyDescent="0.25">
      <c r="A41" s="8" t="s">
        <v>40</v>
      </c>
      <c r="B41" s="50"/>
      <c r="C41" s="50"/>
      <c r="D41" s="50"/>
      <c r="E41" s="50">
        <v>42.97</v>
      </c>
      <c r="F41" s="50"/>
    </row>
    <row r="42" spans="1:6" x14ac:dyDescent="0.25">
      <c r="A42" s="5" t="s">
        <v>22</v>
      </c>
      <c r="B42" s="49">
        <v>520</v>
      </c>
      <c r="C42" s="49">
        <v>500</v>
      </c>
      <c r="D42" s="49">
        <v>448.85</v>
      </c>
      <c r="E42" s="49">
        <v>448.85</v>
      </c>
      <c r="F42" s="49">
        <v>100</v>
      </c>
    </row>
    <row r="43" spans="1:6" x14ac:dyDescent="0.25">
      <c r="A43" s="7" t="s">
        <v>23</v>
      </c>
      <c r="B43" s="49">
        <v>520</v>
      </c>
      <c r="C43" s="49">
        <v>500</v>
      </c>
      <c r="D43" s="49">
        <v>448.85</v>
      </c>
      <c r="E43" s="49">
        <v>448.85</v>
      </c>
      <c r="F43" s="49">
        <v>100</v>
      </c>
    </row>
    <row r="44" spans="1:6" ht="26.25" x14ac:dyDescent="0.25">
      <c r="A44" s="8" t="s">
        <v>24</v>
      </c>
      <c r="B44" s="50"/>
      <c r="C44" s="50"/>
      <c r="D44" s="50"/>
      <c r="E44" s="50">
        <v>448.85</v>
      </c>
      <c r="F44" s="50"/>
    </row>
    <row r="45" spans="1:6" ht="39" x14ac:dyDescent="0.25">
      <c r="A45" s="47" t="s">
        <v>196</v>
      </c>
      <c r="B45" s="54">
        <v>85000</v>
      </c>
      <c r="C45" s="54">
        <v>76000</v>
      </c>
      <c r="D45" s="54">
        <v>72700</v>
      </c>
      <c r="E45" s="54">
        <v>72699.990000000005</v>
      </c>
      <c r="F45" s="54">
        <v>100</v>
      </c>
    </row>
    <row r="46" spans="1:6" x14ac:dyDescent="0.25">
      <c r="A46" s="9" t="s">
        <v>195</v>
      </c>
      <c r="B46" s="50">
        <v>85000</v>
      </c>
      <c r="C46" s="50">
        <v>76000</v>
      </c>
      <c r="D46" s="50">
        <v>72700</v>
      </c>
      <c r="E46" s="50">
        <v>72699.990000000005</v>
      </c>
      <c r="F46" s="50">
        <v>100</v>
      </c>
    </row>
    <row r="47" spans="1:6" ht="26.25" x14ac:dyDescent="0.25">
      <c r="A47" s="5" t="s">
        <v>189</v>
      </c>
      <c r="B47" s="49">
        <v>85000</v>
      </c>
      <c r="C47" s="49">
        <v>76000</v>
      </c>
      <c r="D47" s="49">
        <v>72700</v>
      </c>
      <c r="E47" s="49">
        <v>72699.990000000005</v>
      </c>
      <c r="F47" s="49">
        <v>100</v>
      </c>
    </row>
    <row r="48" spans="1:6" x14ac:dyDescent="0.25">
      <c r="A48" s="9" t="s">
        <v>82</v>
      </c>
      <c r="B48" s="50">
        <v>85000</v>
      </c>
      <c r="C48" s="50">
        <v>76000</v>
      </c>
      <c r="D48" s="50">
        <v>72700</v>
      </c>
      <c r="E48" s="50">
        <v>72699.990000000005</v>
      </c>
      <c r="F48" s="50">
        <v>100</v>
      </c>
    </row>
    <row r="49" spans="1:6" x14ac:dyDescent="0.25">
      <c r="A49" s="4" t="s">
        <v>51</v>
      </c>
      <c r="B49" s="51">
        <v>85000</v>
      </c>
      <c r="C49" s="51">
        <v>76000</v>
      </c>
      <c r="D49" s="51">
        <v>72700</v>
      </c>
      <c r="E49" s="51">
        <v>72699.990000000005</v>
      </c>
      <c r="F49" s="51">
        <v>100</v>
      </c>
    </row>
    <row r="50" spans="1:6" x14ac:dyDescent="0.25">
      <c r="A50" s="5" t="s">
        <v>3</v>
      </c>
      <c r="B50" s="49">
        <v>85000</v>
      </c>
      <c r="C50" s="49">
        <v>76000</v>
      </c>
      <c r="D50" s="49">
        <v>72700</v>
      </c>
      <c r="E50" s="49">
        <v>72699.990000000005</v>
      </c>
      <c r="F50" s="49">
        <v>100</v>
      </c>
    </row>
    <row r="51" spans="1:6" x14ac:dyDescent="0.25">
      <c r="A51" s="5" t="s">
        <v>4</v>
      </c>
      <c r="B51" s="49">
        <v>85000</v>
      </c>
      <c r="C51" s="49">
        <v>76000</v>
      </c>
      <c r="D51" s="49">
        <v>72700</v>
      </c>
      <c r="E51" s="49">
        <v>72699.990000000005</v>
      </c>
      <c r="F51" s="49">
        <v>100</v>
      </c>
    </row>
    <row r="52" spans="1:6" x14ac:dyDescent="0.25">
      <c r="A52" s="7" t="s">
        <v>5</v>
      </c>
      <c r="B52" s="49">
        <v>40000</v>
      </c>
      <c r="C52" s="49">
        <v>40000</v>
      </c>
      <c r="D52" s="49">
        <v>38800</v>
      </c>
      <c r="E52" s="49">
        <v>38799.99</v>
      </c>
      <c r="F52" s="49">
        <v>100</v>
      </c>
    </row>
    <row r="53" spans="1:6" ht="26.25" x14ac:dyDescent="0.25">
      <c r="A53" s="8" t="s">
        <v>52</v>
      </c>
      <c r="B53" s="50"/>
      <c r="C53" s="50"/>
      <c r="D53" s="50"/>
      <c r="E53" s="50">
        <v>38799.99</v>
      </c>
      <c r="F53" s="50"/>
    </row>
    <row r="54" spans="1:6" x14ac:dyDescent="0.25">
      <c r="A54" s="7" t="s">
        <v>6</v>
      </c>
      <c r="B54" s="49">
        <v>25000</v>
      </c>
      <c r="C54" s="49">
        <v>23000</v>
      </c>
      <c r="D54" s="49">
        <v>25000</v>
      </c>
      <c r="E54" s="49">
        <v>25000</v>
      </c>
      <c r="F54" s="49">
        <v>100</v>
      </c>
    </row>
    <row r="55" spans="1:6" ht="26.25" x14ac:dyDescent="0.25">
      <c r="A55" s="8" t="s">
        <v>32</v>
      </c>
      <c r="B55" s="50"/>
      <c r="C55" s="50"/>
      <c r="D55" s="50"/>
      <c r="E55" s="50">
        <v>6953.88</v>
      </c>
      <c r="F55" s="50"/>
    </row>
    <row r="56" spans="1:6" x14ac:dyDescent="0.25">
      <c r="A56" s="8" t="s">
        <v>7</v>
      </c>
      <c r="B56" s="50"/>
      <c r="C56" s="50"/>
      <c r="D56" s="50"/>
      <c r="E56" s="50">
        <v>187.04</v>
      </c>
      <c r="F56" s="50"/>
    </row>
    <row r="57" spans="1:6" x14ac:dyDescent="0.25">
      <c r="A57" s="8" t="s">
        <v>33</v>
      </c>
      <c r="B57" s="50"/>
      <c r="C57" s="50"/>
      <c r="D57" s="50"/>
      <c r="E57" s="50">
        <v>17483.919999999998</v>
      </c>
      <c r="F57" s="50"/>
    </row>
    <row r="58" spans="1:6" x14ac:dyDescent="0.25">
      <c r="A58" s="8" t="s">
        <v>8</v>
      </c>
      <c r="B58" s="50"/>
      <c r="C58" s="50"/>
      <c r="D58" s="50"/>
      <c r="E58" s="50">
        <v>375.16</v>
      </c>
      <c r="F58" s="50"/>
    </row>
    <row r="59" spans="1:6" x14ac:dyDescent="0.25">
      <c r="A59" s="7" t="s">
        <v>9</v>
      </c>
      <c r="B59" s="49">
        <v>20000</v>
      </c>
      <c r="C59" s="49">
        <v>13000</v>
      </c>
      <c r="D59" s="49">
        <v>8900</v>
      </c>
      <c r="E59" s="49">
        <v>8900</v>
      </c>
      <c r="F59" s="49">
        <v>100</v>
      </c>
    </row>
    <row r="60" spans="1:6" ht="26.25" x14ac:dyDescent="0.25">
      <c r="A60" s="8" t="s">
        <v>55</v>
      </c>
      <c r="B60" s="50"/>
      <c r="C60" s="50"/>
      <c r="D60" s="50"/>
      <c r="E60" s="50">
        <v>600</v>
      </c>
      <c r="F60" s="50"/>
    </row>
    <row r="61" spans="1:6" x14ac:dyDescent="0.25">
      <c r="A61" s="8" t="s">
        <v>36</v>
      </c>
      <c r="B61" s="50"/>
      <c r="C61" s="50"/>
      <c r="D61" s="50"/>
      <c r="E61" s="50">
        <v>41.25</v>
      </c>
      <c r="F61" s="50"/>
    </row>
    <row r="62" spans="1:6" x14ac:dyDescent="0.25">
      <c r="A62" s="8" t="s">
        <v>56</v>
      </c>
      <c r="B62" s="50"/>
      <c r="C62" s="50"/>
      <c r="D62" s="50"/>
      <c r="E62" s="50">
        <v>4703.68</v>
      </c>
      <c r="F62" s="50"/>
    </row>
    <row r="63" spans="1:6" x14ac:dyDescent="0.25">
      <c r="A63" s="8" t="s">
        <v>10</v>
      </c>
      <c r="B63" s="50"/>
      <c r="C63" s="50"/>
      <c r="D63" s="50"/>
      <c r="E63" s="50">
        <v>3555.07</v>
      </c>
      <c r="F63" s="50"/>
    </row>
    <row r="64" spans="1:6" x14ac:dyDescent="0.25">
      <c r="A64" s="8" t="s">
        <v>58</v>
      </c>
      <c r="B64" s="50"/>
      <c r="C64" s="50"/>
      <c r="D64" s="50"/>
      <c r="E64" s="50"/>
      <c r="F64" s="50"/>
    </row>
    <row r="65" spans="1:6" x14ac:dyDescent="0.25">
      <c r="A65" s="47" t="s">
        <v>197</v>
      </c>
      <c r="B65" s="54">
        <v>5000</v>
      </c>
      <c r="C65" s="54">
        <v>5000</v>
      </c>
      <c r="D65" s="54">
        <v>1726.25</v>
      </c>
      <c r="E65" s="54">
        <v>1726.25</v>
      </c>
      <c r="F65" s="54">
        <v>100</v>
      </c>
    </row>
    <row r="66" spans="1:6" x14ac:dyDescent="0.25">
      <c r="A66" s="9" t="s">
        <v>195</v>
      </c>
      <c r="B66" s="50">
        <v>5000</v>
      </c>
      <c r="C66" s="50">
        <v>5000</v>
      </c>
      <c r="D66" s="50">
        <v>1726.25</v>
      </c>
      <c r="E66" s="50">
        <v>1726.25</v>
      </c>
      <c r="F66" s="50">
        <v>100</v>
      </c>
    </row>
    <row r="67" spans="1:6" ht="26.25" x14ac:dyDescent="0.25">
      <c r="A67" s="5" t="s">
        <v>189</v>
      </c>
      <c r="B67" s="49">
        <v>5000</v>
      </c>
      <c r="C67" s="49">
        <v>5000</v>
      </c>
      <c r="D67" s="49">
        <v>1726.25</v>
      </c>
      <c r="E67" s="49">
        <v>1726.25</v>
      </c>
      <c r="F67" s="49">
        <v>100</v>
      </c>
    </row>
    <row r="68" spans="1:6" x14ac:dyDescent="0.25">
      <c r="A68" s="9" t="s">
        <v>82</v>
      </c>
      <c r="B68" s="50">
        <v>5000</v>
      </c>
      <c r="C68" s="50">
        <v>5000</v>
      </c>
      <c r="D68" s="50">
        <v>1726.25</v>
      </c>
      <c r="E68" s="50">
        <v>1726.25</v>
      </c>
      <c r="F68" s="50">
        <v>100</v>
      </c>
    </row>
    <row r="69" spans="1:6" x14ac:dyDescent="0.25">
      <c r="A69" s="4" t="s">
        <v>51</v>
      </c>
      <c r="B69" s="51">
        <v>5000</v>
      </c>
      <c r="C69" s="51">
        <v>5000</v>
      </c>
      <c r="D69" s="51">
        <v>1726.25</v>
      </c>
      <c r="E69" s="51">
        <v>1726.25</v>
      </c>
      <c r="F69" s="51">
        <v>100</v>
      </c>
    </row>
    <row r="70" spans="1:6" x14ac:dyDescent="0.25">
      <c r="A70" s="5" t="s">
        <v>3</v>
      </c>
      <c r="B70" s="49">
        <v>5000</v>
      </c>
      <c r="C70" s="49">
        <v>5000</v>
      </c>
      <c r="D70" s="49">
        <v>1726.25</v>
      </c>
      <c r="E70" s="49">
        <v>1726.25</v>
      </c>
      <c r="F70" s="49">
        <v>100</v>
      </c>
    </row>
    <row r="71" spans="1:6" x14ac:dyDescent="0.25">
      <c r="A71" s="5" t="s">
        <v>4</v>
      </c>
      <c r="B71" s="49">
        <v>5000</v>
      </c>
      <c r="C71" s="49">
        <v>5000</v>
      </c>
      <c r="D71" s="49">
        <v>1726.25</v>
      </c>
      <c r="E71" s="49">
        <v>1726.25</v>
      </c>
      <c r="F71" s="49">
        <v>100</v>
      </c>
    </row>
    <row r="72" spans="1:6" x14ac:dyDescent="0.25">
      <c r="A72" s="7" t="s">
        <v>9</v>
      </c>
      <c r="B72" s="49">
        <v>5000</v>
      </c>
      <c r="C72" s="49">
        <v>5000</v>
      </c>
      <c r="D72" s="49">
        <v>1726.25</v>
      </c>
      <c r="E72" s="49">
        <v>1726.25</v>
      </c>
      <c r="F72" s="49">
        <v>100</v>
      </c>
    </row>
    <row r="73" spans="1:6" ht="26.25" x14ac:dyDescent="0.25">
      <c r="A73" s="8" t="s">
        <v>55</v>
      </c>
      <c r="B73" s="50"/>
      <c r="C73" s="50"/>
      <c r="D73" s="50"/>
      <c r="E73" s="50">
        <v>1726.25</v>
      </c>
      <c r="F73" s="50"/>
    </row>
    <row r="74" spans="1:6" ht="26.25" x14ac:dyDescent="0.25">
      <c r="A74" s="47" t="s">
        <v>198</v>
      </c>
      <c r="B74" s="54">
        <v>0</v>
      </c>
      <c r="C74" s="54">
        <v>0</v>
      </c>
      <c r="D74" s="54">
        <v>6611.86</v>
      </c>
      <c r="E74" s="54">
        <v>6611.86</v>
      </c>
      <c r="F74" s="54">
        <v>100</v>
      </c>
    </row>
    <row r="75" spans="1:6" x14ac:dyDescent="0.25">
      <c r="A75" s="9" t="s">
        <v>195</v>
      </c>
      <c r="B75" s="50"/>
      <c r="C75" s="50"/>
      <c r="D75" s="50">
        <v>6611.86</v>
      </c>
      <c r="E75" s="50">
        <v>6611.86</v>
      </c>
      <c r="F75" s="50">
        <v>100</v>
      </c>
    </row>
    <row r="76" spans="1:6" ht="26.25" x14ac:dyDescent="0.25">
      <c r="A76" s="5" t="s">
        <v>189</v>
      </c>
      <c r="B76" s="49">
        <v>0</v>
      </c>
      <c r="C76" s="49">
        <v>0</v>
      </c>
      <c r="D76" s="49">
        <v>6611.86</v>
      </c>
      <c r="E76" s="49">
        <v>6611.86</v>
      </c>
      <c r="F76" s="49">
        <v>100</v>
      </c>
    </row>
    <row r="77" spans="1:6" x14ac:dyDescent="0.25">
      <c r="A77" s="9" t="s">
        <v>82</v>
      </c>
      <c r="B77" s="50"/>
      <c r="C77" s="50"/>
      <c r="D77" s="50">
        <v>6611.86</v>
      </c>
      <c r="E77" s="50">
        <v>6611.86</v>
      </c>
      <c r="F77" s="50">
        <v>100</v>
      </c>
    </row>
    <row r="78" spans="1:6" x14ac:dyDescent="0.25">
      <c r="A78" s="4" t="s">
        <v>51</v>
      </c>
      <c r="B78" s="51">
        <v>0</v>
      </c>
      <c r="C78" s="51">
        <v>0</v>
      </c>
      <c r="D78" s="51">
        <v>6611.86</v>
      </c>
      <c r="E78" s="51">
        <v>6611.86</v>
      </c>
      <c r="F78" s="51">
        <v>100</v>
      </c>
    </row>
    <row r="79" spans="1:6" ht="26.25" x14ac:dyDescent="0.25">
      <c r="A79" s="5" t="s">
        <v>17</v>
      </c>
      <c r="B79" s="49">
        <v>0</v>
      </c>
      <c r="C79" s="49">
        <v>0</v>
      </c>
      <c r="D79" s="49">
        <v>6611.86</v>
      </c>
      <c r="E79" s="49">
        <v>6611.86</v>
      </c>
      <c r="F79" s="49">
        <v>100</v>
      </c>
    </row>
    <row r="80" spans="1:6" ht="26.25" x14ac:dyDescent="0.25">
      <c r="A80" s="5" t="s">
        <v>18</v>
      </c>
      <c r="B80" s="49">
        <v>0</v>
      </c>
      <c r="C80" s="49">
        <v>0</v>
      </c>
      <c r="D80" s="49">
        <v>6611.86</v>
      </c>
      <c r="E80" s="49">
        <v>6611.86</v>
      </c>
      <c r="F80" s="49">
        <v>100</v>
      </c>
    </row>
    <row r="81" spans="1:6" x14ac:dyDescent="0.25">
      <c r="A81" s="7" t="s">
        <v>41</v>
      </c>
      <c r="B81" s="49"/>
      <c r="C81" s="49"/>
      <c r="D81" s="49">
        <v>6611.86</v>
      </c>
      <c r="E81" s="49">
        <v>6611.86</v>
      </c>
      <c r="F81" s="49">
        <v>100</v>
      </c>
    </row>
    <row r="82" spans="1:6" x14ac:dyDescent="0.25">
      <c r="A82" s="8" t="s">
        <v>60</v>
      </c>
      <c r="B82" s="50"/>
      <c r="C82" s="50"/>
      <c r="D82" s="50"/>
      <c r="E82" s="50">
        <v>6611.86</v>
      </c>
      <c r="F82" s="50"/>
    </row>
    <row r="83" spans="1:6" ht="26.25" x14ac:dyDescent="0.25">
      <c r="A83" s="4" t="s">
        <v>199</v>
      </c>
      <c r="B83" s="51">
        <v>20000</v>
      </c>
      <c r="C83" s="51">
        <v>30000</v>
      </c>
      <c r="D83" s="51">
        <v>30000</v>
      </c>
      <c r="E83" s="51">
        <v>16634</v>
      </c>
      <c r="F83" s="51">
        <v>55.45</v>
      </c>
    </row>
    <row r="84" spans="1:6" ht="26.25" x14ac:dyDescent="0.25">
      <c r="A84" s="47" t="s">
        <v>200</v>
      </c>
      <c r="B84" s="54">
        <v>20000</v>
      </c>
      <c r="C84" s="54">
        <v>30000</v>
      </c>
      <c r="D84" s="54">
        <v>30000</v>
      </c>
      <c r="E84" s="54">
        <v>16634</v>
      </c>
      <c r="F84" s="54">
        <v>55.45</v>
      </c>
    </row>
    <row r="85" spans="1:6" x14ac:dyDescent="0.25">
      <c r="A85" s="9" t="s">
        <v>201</v>
      </c>
      <c r="B85" s="50">
        <v>20000</v>
      </c>
      <c r="C85" s="50">
        <v>30000</v>
      </c>
      <c r="D85" s="50">
        <v>30000</v>
      </c>
      <c r="E85" s="50">
        <v>16634</v>
      </c>
      <c r="F85" s="50">
        <v>55.45</v>
      </c>
    </row>
    <row r="86" spans="1:6" ht="26.25" x14ac:dyDescent="0.25">
      <c r="A86" s="5" t="s">
        <v>190</v>
      </c>
      <c r="B86" s="49">
        <v>20000</v>
      </c>
      <c r="C86" s="49">
        <v>30000</v>
      </c>
      <c r="D86" s="49">
        <v>30000</v>
      </c>
      <c r="E86" s="49">
        <v>16634</v>
      </c>
      <c r="F86" s="49">
        <v>55.45</v>
      </c>
    </row>
    <row r="87" spans="1:6" x14ac:dyDescent="0.25">
      <c r="A87" s="9" t="s">
        <v>79</v>
      </c>
      <c r="B87" s="50">
        <v>20000</v>
      </c>
      <c r="C87" s="50">
        <v>30000</v>
      </c>
      <c r="D87" s="50">
        <v>30000</v>
      </c>
      <c r="E87" s="50">
        <v>16634</v>
      </c>
      <c r="F87" s="50">
        <v>55.45</v>
      </c>
    </row>
    <row r="88" spans="1:6" x14ac:dyDescent="0.25">
      <c r="A88" s="4" t="s">
        <v>26</v>
      </c>
      <c r="B88" s="51">
        <v>20000</v>
      </c>
      <c r="C88" s="51">
        <v>30000</v>
      </c>
      <c r="D88" s="51">
        <v>30000</v>
      </c>
      <c r="E88" s="51">
        <v>16634</v>
      </c>
      <c r="F88" s="51">
        <v>55.45</v>
      </c>
    </row>
    <row r="89" spans="1:6" x14ac:dyDescent="0.25">
      <c r="A89" s="5" t="s">
        <v>3</v>
      </c>
      <c r="B89" s="49">
        <v>10900</v>
      </c>
      <c r="C89" s="49">
        <v>14800</v>
      </c>
      <c r="D89" s="49">
        <v>13550</v>
      </c>
      <c r="E89" s="49">
        <v>7227.27</v>
      </c>
      <c r="F89" s="49">
        <v>53.34</v>
      </c>
    </row>
    <row r="90" spans="1:6" x14ac:dyDescent="0.25">
      <c r="A90" s="5" t="s">
        <v>27</v>
      </c>
      <c r="B90" s="49">
        <v>1000</v>
      </c>
      <c r="C90" s="49">
        <v>1000</v>
      </c>
      <c r="D90" s="49">
        <v>0</v>
      </c>
      <c r="E90" s="49">
        <v>0</v>
      </c>
      <c r="F90" s="49">
        <v>0</v>
      </c>
    </row>
    <row r="91" spans="1:6" x14ac:dyDescent="0.25">
      <c r="A91" s="7" t="s">
        <v>28</v>
      </c>
      <c r="B91" s="49">
        <v>1000</v>
      </c>
      <c r="C91" s="49">
        <v>1000</v>
      </c>
      <c r="D91" s="49"/>
      <c r="E91" s="49"/>
      <c r="F91" s="49"/>
    </row>
    <row r="92" spans="1:6" x14ac:dyDescent="0.25">
      <c r="A92" s="5" t="s">
        <v>4</v>
      </c>
      <c r="B92" s="49">
        <v>9300</v>
      </c>
      <c r="C92" s="49">
        <v>13200</v>
      </c>
      <c r="D92" s="49">
        <v>13400</v>
      </c>
      <c r="E92" s="49">
        <v>7226.89</v>
      </c>
      <c r="F92" s="49">
        <v>53.93</v>
      </c>
    </row>
    <row r="93" spans="1:6" x14ac:dyDescent="0.25">
      <c r="A93" s="7" t="s">
        <v>5</v>
      </c>
      <c r="B93" s="49">
        <v>2000</v>
      </c>
      <c r="C93" s="49">
        <v>5000</v>
      </c>
      <c r="D93" s="49">
        <v>6000</v>
      </c>
      <c r="E93" s="49">
        <v>4078.02</v>
      </c>
      <c r="F93" s="49">
        <v>67.97</v>
      </c>
    </row>
    <row r="94" spans="1:6" x14ac:dyDescent="0.25">
      <c r="A94" s="8" t="s">
        <v>29</v>
      </c>
      <c r="B94" s="50"/>
      <c r="C94" s="50"/>
      <c r="D94" s="50"/>
      <c r="E94" s="50">
        <v>2481.77</v>
      </c>
      <c r="F94" s="50"/>
    </row>
    <row r="95" spans="1:6" x14ac:dyDescent="0.25">
      <c r="A95" s="8" t="s">
        <v>30</v>
      </c>
      <c r="B95" s="50"/>
      <c r="C95" s="50"/>
      <c r="D95" s="50"/>
      <c r="E95" s="50">
        <v>1571.25</v>
      </c>
      <c r="F95" s="50"/>
    </row>
    <row r="96" spans="1:6" ht="26.25" x14ac:dyDescent="0.25">
      <c r="A96" s="8" t="s">
        <v>31</v>
      </c>
      <c r="B96" s="50"/>
      <c r="C96" s="50"/>
      <c r="D96" s="50"/>
      <c r="E96" s="50">
        <v>25</v>
      </c>
      <c r="F96" s="50"/>
    </row>
    <row r="97" spans="1:6" x14ac:dyDescent="0.25">
      <c r="A97" s="7" t="s">
        <v>6</v>
      </c>
      <c r="B97" s="49">
        <v>3900</v>
      </c>
      <c r="C97" s="49">
        <v>4000</v>
      </c>
      <c r="D97" s="49">
        <v>3400</v>
      </c>
      <c r="E97" s="49">
        <v>890.56</v>
      </c>
      <c r="F97" s="49">
        <v>26.19</v>
      </c>
    </row>
    <row r="98" spans="1:6" ht="26.25" x14ac:dyDescent="0.25">
      <c r="A98" s="8" t="s">
        <v>32</v>
      </c>
      <c r="B98" s="50"/>
      <c r="C98" s="50"/>
      <c r="D98" s="50"/>
      <c r="E98" s="50">
        <v>63.35</v>
      </c>
      <c r="F98" s="50"/>
    </row>
    <row r="99" spans="1:6" x14ac:dyDescent="0.25">
      <c r="A99" s="8" t="s">
        <v>33</v>
      </c>
      <c r="B99" s="50"/>
      <c r="C99" s="50"/>
      <c r="D99" s="50"/>
      <c r="E99" s="50">
        <v>746.71</v>
      </c>
      <c r="F99" s="50"/>
    </row>
    <row r="100" spans="1:6" x14ac:dyDescent="0.25">
      <c r="A100" s="8" t="s">
        <v>8</v>
      </c>
      <c r="B100" s="50"/>
      <c r="C100" s="50"/>
      <c r="D100" s="50"/>
      <c r="E100" s="50">
        <v>80.5</v>
      </c>
      <c r="F100" s="50"/>
    </row>
    <row r="101" spans="1:6" x14ac:dyDescent="0.25">
      <c r="A101" s="7" t="s">
        <v>9</v>
      </c>
      <c r="B101" s="49">
        <v>2500</v>
      </c>
      <c r="C101" s="49">
        <v>3000</v>
      </c>
      <c r="D101" s="49">
        <v>3000</v>
      </c>
      <c r="E101" s="49">
        <v>2090.21</v>
      </c>
      <c r="F101" s="49">
        <v>69.67</v>
      </c>
    </row>
    <row r="102" spans="1:6" x14ac:dyDescent="0.25">
      <c r="A102" s="8" t="s">
        <v>34</v>
      </c>
      <c r="B102" s="50"/>
      <c r="C102" s="50"/>
      <c r="D102" s="50"/>
      <c r="E102" s="50">
        <v>46.55</v>
      </c>
      <c r="F102" s="50"/>
    </row>
    <row r="103" spans="1:6" x14ac:dyDescent="0.25">
      <c r="A103" s="8" t="s">
        <v>35</v>
      </c>
      <c r="B103" s="50"/>
      <c r="C103" s="50"/>
      <c r="D103" s="50"/>
      <c r="E103" s="50">
        <v>1886.38</v>
      </c>
      <c r="F103" s="50"/>
    </row>
    <row r="104" spans="1:6" x14ac:dyDescent="0.25">
      <c r="A104" s="8" t="s">
        <v>36</v>
      </c>
      <c r="B104" s="50"/>
      <c r="C104" s="50"/>
      <c r="D104" s="50"/>
      <c r="E104" s="50">
        <v>117.28</v>
      </c>
      <c r="F104" s="50"/>
    </row>
    <row r="105" spans="1:6" x14ac:dyDescent="0.25">
      <c r="A105" s="8" t="s">
        <v>37</v>
      </c>
      <c r="B105" s="50"/>
      <c r="C105" s="50"/>
      <c r="D105" s="50"/>
      <c r="E105" s="50">
        <v>40</v>
      </c>
      <c r="F105" s="50"/>
    </row>
    <row r="106" spans="1:6" ht="26.25" x14ac:dyDescent="0.25">
      <c r="A106" s="7" t="s">
        <v>11</v>
      </c>
      <c r="B106" s="49">
        <v>900</v>
      </c>
      <c r="C106" s="49">
        <v>1200</v>
      </c>
      <c r="D106" s="49">
        <v>1000</v>
      </c>
      <c r="E106" s="49">
        <v>168.1</v>
      </c>
      <c r="F106" s="49">
        <v>16.809999999999999</v>
      </c>
    </row>
    <row r="107" spans="1:6" x14ac:dyDescent="0.25">
      <c r="A107" s="8" t="s">
        <v>12</v>
      </c>
      <c r="B107" s="50"/>
      <c r="C107" s="50"/>
      <c r="D107" s="50"/>
      <c r="E107" s="50">
        <v>52.82</v>
      </c>
      <c r="F107" s="50"/>
    </row>
    <row r="108" spans="1:6" x14ac:dyDescent="0.25">
      <c r="A108" s="8" t="s">
        <v>38</v>
      </c>
      <c r="B108" s="50"/>
      <c r="C108" s="50"/>
      <c r="D108" s="50"/>
      <c r="E108" s="50">
        <v>25</v>
      </c>
      <c r="F108" s="50"/>
    </row>
    <row r="109" spans="1:6" x14ac:dyDescent="0.25">
      <c r="A109" s="8" t="s">
        <v>39</v>
      </c>
      <c r="B109" s="50"/>
      <c r="C109" s="50"/>
      <c r="D109" s="50"/>
      <c r="E109" s="50">
        <v>80</v>
      </c>
      <c r="F109" s="50"/>
    </row>
    <row r="110" spans="1:6" ht="26.25" x14ac:dyDescent="0.25">
      <c r="A110" s="8" t="s">
        <v>40</v>
      </c>
      <c r="B110" s="50"/>
      <c r="C110" s="50"/>
      <c r="D110" s="50"/>
      <c r="E110" s="50">
        <v>10.28</v>
      </c>
      <c r="F110" s="50"/>
    </row>
    <row r="111" spans="1:6" x14ac:dyDescent="0.25">
      <c r="A111" s="5" t="s">
        <v>22</v>
      </c>
      <c r="B111" s="49">
        <v>100</v>
      </c>
      <c r="C111" s="49">
        <v>100</v>
      </c>
      <c r="D111" s="49">
        <v>100</v>
      </c>
      <c r="E111" s="49">
        <v>0</v>
      </c>
      <c r="F111" s="49">
        <v>0</v>
      </c>
    </row>
    <row r="112" spans="1:6" x14ac:dyDescent="0.25">
      <c r="A112" s="7" t="s">
        <v>23</v>
      </c>
      <c r="B112" s="49">
        <v>100</v>
      </c>
      <c r="C112" s="49">
        <v>100</v>
      </c>
      <c r="D112" s="49">
        <v>100</v>
      </c>
      <c r="E112" s="49"/>
      <c r="F112" s="49"/>
    </row>
    <row r="113" spans="1:6" ht="26.25" x14ac:dyDescent="0.25">
      <c r="A113" s="5" t="s">
        <v>13</v>
      </c>
      <c r="B113" s="49">
        <v>500</v>
      </c>
      <c r="C113" s="49">
        <v>500</v>
      </c>
      <c r="D113" s="49">
        <v>50</v>
      </c>
      <c r="E113" s="49">
        <v>0.38</v>
      </c>
      <c r="F113" s="49">
        <v>0.76</v>
      </c>
    </row>
    <row r="114" spans="1:6" ht="26.25" x14ac:dyDescent="0.25">
      <c r="A114" s="7" t="s">
        <v>14</v>
      </c>
      <c r="B114" s="49">
        <v>500</v>
      </c>
      <c r="C114" s="49">
        <v>500</v>
      </c>
      <c r="D114" s="49">
        <v>50</v>
      </c>
      <c r="E114" s="49">
        <v>0.38</v>
      </c>
      <c r="F114" s="49">
        <v>0.76</v>
      </c>
    </row>
    <row r="115" spans="1:6" ht="26.25" x14ac:dyDescent="0.25">
      <c r="A115" s="8" t="s">
        <v>16</v>
      </c>
      <c r="B115" s="50"/>
      <c r="C115" s="50"/>
      <c r="D115" s="50"/>
      <c r="E115" s="50">
        <v>0.38</v>
      </c>
      <c r="F115" s="50"/>
    </row>
    <row r="116" spans="1:6" ht="26.25" x14ac:dyDescent="0.25">
      <c r="A116" s="5" t="s">
        <v>17</v>
      </c>
      <c r="B116" s="49">
        <v>9100</v>
      </c>
      <c r="C116" s="49">
        <v>15200</v>
      </c>
      <c r="D116" s="49">
        <v>16450</v>
      </c>
      <c r="E116" s="49">
        <v>9406.73</v>
      </c>
      <c r="F116" s="49">
        <v>57.18</v>
      </c>
    </row>
    <row r="117" spans="1:6" ht="26.25" x14ac:dyDescent="0.25">
      <c r="A117" s="5" t="s">
        <v>18</v>
      </c>
      <c r="B117" s="49">
        <v>9100</v>
      </c>
      <c r="C117" s="49">
        <v>15200</v>
      </c>
      <c r="D117" s="49">
        <v>7450</v>
      </c>
      <c r="E117" s="49">
        <v>1924.69</v>
      </c>
      <c r="F117" s="49">
        <v>25.83</v>
      </c>
    </row>
    <row r="118" spans="1:6" x14ac:dyDescent="0.25">
      <c r="A118" s="7" t="s">
        <v>41</v>
      </c>
      <c r="B118" s="49">
        <v>9000</v>
      </c>
      <c r="C118" s="49">
        <v>15000</v>
      </c>
      <c r="D118" s="49">
        <v>7000</v>
      </c>
      <c r="E118" s="49">
        <v>1521.61</v>
      </c>
      <c r="F118" s="49">
        <v>21.74</v>
      </c>
    </row>
    <row r="119" spans="1:6" x14ac:dyDescent="0.25">
      <c r="A119" s="8" t="s">
        <v>42</v>
      </c>
      <c r="B119" s="50"/>
      <c r="C119" s="50"/>
      <c r="D119" s="50"/>
      <c r="E119" s="50">
        <v>300</v>
      </c>
      <c r="F119" s="50"/>
    </row>
    <row r="120" spans="1:6" x14ac:dyDescent="0.25">
      <c r="A120" s="8" t="s">
        <v>43</v>
      </c>
      <c r="B120" s="50"/>
      <c r="C120" s="50"/>
      <c r="D120" s="50"/>
      <c r="E120" s="50"/>
      <c r="F120" s="50"/>
    </row>
    <row r="121" spans="1:6" ht="26.25" x14ac:dyDescent="0.25">
      <c r="A121" s="8" t="s">
        <v>44</v>
      </c>
      <c r="B121" s="50"/>
      <c r="C121" s="50"/>
      <c r="D121" s="50"/>
      <c r="E121" s="50">
        <v>1221.6099999999999</v>
      </c>
      <c r="F121" s="50"/>
    </row>
    <row r="122" spans="1:6" x14ac:dyDescent="0.25">
      <c r="A122" s="7" t="s">
        <v>45</v>
      </c>
      <c r="B122" s="49"/>
      <c r="C122" s="49"/>
      <c r="D122" s="49">
        <v>350</v>
      </c>
      <c r="E122" s="49">
        <v>341.55</v>
      </c>
      <c r="F122" s="49">
        <v>97.59</v>
      </c>
    </row>
    <row r="123" spans="1:6" ht="26.25" x14ac:dyDescent="0.25">
      <c r="A123" s="8" t="s">
        <v>46</v>
      </c>
      <c r="B123" s="50"/>
      <c r="C123" s="50"/>
      <c r="D123" s="50"/>
      <c r="E123" s="50">
        <v>341.55</v>
      </c>
      <c r="F123" s="50"/>
    </row>
    <row r="124" spans="1:6" ht="26.25" x14ac:dyDescent="0.25">
      <c r="A124" s="7" t="s">
        <v>19</v>
      </c>
      <c r="B124" s="49">
        <v>100</v>
      </c>
      <c r="C124" s="49">
        <v>200</v>
      </c>
      <c r="D124" s="49">
        <v>100</v>
      </c>
      <c r="E124" s="49">
        <v>61.53</v>
      </c>
      <c r="F124" s="49">
        <v>61.53</v>
      </c>
    </row>
    <row r="125" spans="1:6" x14ac:dyDescent="0.25">
      <c r="A125" s="8" t="s">
        <v>20</v>
      </c>
      <c r="B125" s="50"/>
      <c r="C125" s="50"/>
      <c r="D125" s="50"/>
      <c r="E125" s="50">
        <v>61.53</v>
      </c>
      <c r="F125" s="50"/>
    </row>
    <row r="126" spans="1:6" ht="26.25" x14ac:dyDescent="0.25">
      <c r="A126" s="5" t="s">
        <v>47</v>
      </c>
      <c r="B126" s="49">
        <v>0</v>
      </c>
      <c r="C126" s="49">
        <v>0</v>
      </c>
      <c r="D126" s="49">
        <v>9000</v>
      </c>
      <c r="E126" s="49">
        <v>7482.04</v>
      </c>
      <c r="F126" s="49">
        <v>83.13</v>
      </c>
    </row>
    <row r="127" spans="1:6" ht="26.25" x14ac:dyDescent="0.25">
      <c r="A127" s="7" t="s">
        <v>48</v>
      </c>
      <c r="B127" s="49"/>
      <c r="C127" s="49"/>
      <c r="D127" s="49">
        <v>9000</v>
      </c>
      <c r="E127" s="49">
        <v>7482.04</v>
      </c>
      <c r="F127" s="49">
        <v>83.13</v>
      </c>
    </row>
    <row r="128" spans="1:6" ht="26.25" x14ac:dyDescent="0.25">
      <c r="A128" s="8" t="s">
        <v>49</v>
      </c>
      <c r="B128" s="50"/>
      <c r="C128" s="50"/>
      <c r="D128" s="50"/>
      <c r="E128" s="50">
        <v>7482.04</v>
      </c>
      <c r="F128" s="50"/>
    </row>
    <row r="129" spans="1:6" ht="26.25" x14ac:dyDescent="0.25">
      <c r="A129" s="4" t="s">
        <v>202</v>
      </c>
      <c r="B129" s="51">
        <v>169058.68</v>
      </c>
      <c r="C129" s="51">
        <v>188370</v>
      </c>
      <c r="D129" s="51">
        <v>179030</v>
      </c>
      <c r="E129" s="51">
        <v>116463.79</v>
      </c>
      <c r="F129" s="51">
        <v>65.05</v>
      </c>
    </row>
    <row r="130" spans="1:6" x14ac:dyDescent="0.25">
      <c r="A130" s="47" t="s">
        <v>203</v>
      </c>
      <c r="B130" s="54">
        <v>929</v>
      </c>
      <c r="C130" s="54">
        <v>929</v>
      </c>
      <c r="D130" s="54">
        <v>1802</v>
      </c>
      <c r="E130" s="54">
        <v>1801.25</v>
      </c>
      <c r="F130" s="54">
        <v>99.96</v>
      </c>
    </row>
    <row r="131" spans="1:6" x14ac:dyDescent="0.25">
      <c r="A131" s="9" t="s">
        <v>201</v>
      </c>
      <c r="B131" s="50">
        <v>929</v>
      </c>
      <c r="C131" s="50">
        <v>929</v>
      </c>
      <c r="D131" s="50">
        <v>1802</v>
      </c>
      <c r="E131" s="50">
        <v>1801.25</v>
      </c>
      <c r="F131" s="50">
        <v>99.96</v>
      </c>
    </row>
    <row r="132" spans="1:6" ht="26.25" x14ac:dyDescent="0.25">
      <c r="A132" s="5" t="s">
        <v>190</v>
      </c>
      <c r="B132" s="49">
        <v>929</v>
      </c>
      <c r="C132" s="49">
        <v>929</v>
      </c>
      <c r="D132" s="49">
        <v>1802</v>
      </c>
      <c r="E132" s="49">
        <v>1801.25</v>
      </c>
      <c r="F132" s="49">
        <v>99.96</v>
      </c>
    </row>
    <row r="133" spans="1:6" x14ac:dyDescent="0.25">
      <c r="A133" s="9" t="s">
        <v>77</v>
      </c>
      <c r="B133" s="50">
        <v>929</v>
      </c>
      <c r="C133" s="50">
        <v>929</v>
      </c>
      <c r="D133" s="50">
        <v>1802</v>
      </c>
      <c r="E133" s="50">
        <v>1801.25</v>
      </c>
      <c r="F133" s="50">
        <v>99.96</v>
      </c>
    </row>
    <row r="134" spans="1:6" x14ac:dyDescent="0.25">
      <c r="A134" s="4" t="s">
        <v>2</v>
      </c>
      <c r="B134" s="51">
        <v>929</v>
      </c>
      <c r="C134" s="51">
        <v>929</v>
      </c>
      <c r="D134" s="51">
        <v>1802</v>
      </c>
      <c r="E134" s="51">
        <v>1801.25</v>
      </c>
      <c r="F134" s="51">
        <v>99.96</v>
      </c>
    </row>
    <row r="135" spans="1:6" x14ac:dyDescent="0.25">
      <c r="A135" s="5" t="s">
        <v>3</v>
      </c>
      <c r="B135" s="49">
        <v>266</v>
      </c>
      <c r="C135" s="49">
        <v>266</v>
      </c>
      <c r="D135" s="49">
        <v>1139</v>
      </c>
      <c r="E135" s="49">
        <v>1138.25</v>
      </c>
      <c r="F135" s="49">
        <v>99.93</v>
      </c>
    </row>
    <row r="136" spans="1:6" x14ac:dyDescent="0.25">
      <c r="A136" s="5" t="s">
        <v>4</v>
      </c>
      <c r="B136" s="49">
        <v>266</v>
      </c>
      <c r="C136" s="49">
        <v>266</v>
      </c>
      <c r="D136" s="49">
        <v>1039</v>
      </c>
      <c r="E136" s="49">
        <v>1038.25</v>
      </c>
      <c r="F136" s="49">
        <v>99.93</v>
      </c>
    </row>
    <row r="137" spans="1:6" x14ac:dyDescent="0.25">
      <c r="A137" s="7" t="s">
        <v>6</v>
      </c>
      <c r="B137" s="49"/>
      <c r="C137" s="49"/>
      <c r="D137" s="49">
        <v>800</v>
      </c>
      <c r="E137" s="49">
        <v>800</v>
      </c>
      <c r="F137" s="49">
        <v>100</v>
      </c>
    </row>
    <row r="138" spans="1:6" x14ac:dyDescent="0.25">
      <c r="A138" s="8" t="s">
        <v>8</v>
      </c>
      <c r="B138" s="50"/>
      <c r="C138" s="50"/>
      <c r="D138" s="50"/>
      <c r="E138" s="50">
        <v>800</v>
      </c>
      <c r="F138" s="50"/>
    </row>
    <row r="139" spans="1:6" ht="26.25" x14ac:dyDescent="0.25">
      <c r="A139" s="7" t="s">
        <v>11</v>
      </c>
      <c r="B139" s="49">
        <v>266</v>
      </c>
      <c r="C139" s="49">
        <v>266</v>
      </c>
      <c r="D139" s="49">
        <v>239</v>
      </c>
      <c r="E139" s="49">
        <v>238.25</v>
      </c>
      <c r="F139" s="49">
        <v>99.69</v>
      </c>
    </row>
    <row r="140" spans="1:6" x14ac:dyDescent="0.25">
      <c r="A140" s="8" t="s">
        <v>12</v>
      </c>
      <c r="B140" s="50"/>
      <c r="C140" s="50"/>
      <c r="D140" s="50"/>
      <c r="E140" s="50">
        <v>238.25</v>
      </c>
      <c r="F140" s="50"/>
    </row>
    <row r="141" spans="1:6" ht="26.25" x14ac:dyDescent="0.25">
      <c r="A141" s="5" t="s">
        <v>13</v>
      </c>
      <c r="B141" s="49">
        <v>0</v>
      </c>
      <c r="C141" s="49">
        <v>0</v>
      </c>
      <c r="D141" s="49">
        <v>100</v>
      </c>
      <c r="E141" s="49">
        <v>100</v>
      </c>
      <c r="F141" s="49">
        <v>100</v>
      </c>
    </row>
    <row r="142" spans="1:6" ht="26.25" x14ac:dyDescent="0.25">
      <c r="A142" s="7" t="s">
        <v>14</v>
      </c>
      <c r="B142" s="49"/>
      <c r="C142" s="49"/>
      <c r="D142" s="49">
        <v>100</v>
      </c>
      <c r="E142" s="49">
        <v>100</v>
      </c>
      <c r="F142" s="49">
        <v>100</v>
      </c>
    </row>
    <row r="143" spans="1:6" ht="26.25" x14ac:dyDescent="0.25">
      <c r="A143" s="8" t="s">
        <v>16</v>
      </c>
      <c r="B143" s="50"/>
      <c r="C143" s="50"/>
      <c r="D143" s="50"/>
      <c r="E143" s="50">
        <v>100</v>
      </c>
      <c r="F143" s="50"/>
    </row>
    <row r="144" spans="1:6" ht="26.25" x14ac:dyDescent="0.25">
      <c r="A144" s="5" t="s">
        <v>17</v>
      </c>
      <c r="B144" s="49">
        <v>663</v>
      </c>
      <c r="C144" s="49">
        <v>663</v>
      </c>
      <c r="D144" s="49">
        <v>663</v>
      </c>
      <c r="E144" s="49">
        <v>663</v>
      </c>
      <c r="F144" s="49">
        <v>100</v>
      </c>
    </row>
    <row r="145" spans="1:6" ht="26.25" x14ac:dyDescent="0.25">
      <c r="A145" s="5" t="s">
        <v>18</v>
      </c>
      <c r="B145" s="49">
        <v>663</v>
      </c>
      <c r="C145" s="49">
        <v>663</v>
      </c>
      <c r="D145" s="49">
        <v>663</v>
      </c>
      <c r="E145" s="49">
        <v>663</v>
      </c>
      <c r="F145" s="49">
        <v>100</v>
      </c>
    </row>
    <row r="146" spans="1:6" ht="26.25" x14ac:dyDescent="0.25">
      <c r="A146" s="7" t="s">
        <v>19</v>
      </c>
      <c r="B146" s="49">
        <v>663</v>
      </c>
      <c r="C146" s="49">
        <v>663</v>
      </c>
      <c r="D146" s="49">
        <v>663</v>
      </c>
      <c r="E146" s="49">
        <v>663</v>
      </c>
      <c r="F146" s="49">
        <v>100</v>
      </c>
    </row>
    <row r="147" spans="1:6" x14ac:dyDescent="0.25">
      <c r="A147" s="8" t="s">
        <v>20</v>
      </c>
      <c r="B147" s="50"/>
      <c r="C147" s="50"/>
      <c r="D147" s="50"/>
      <c r="E147" s="50">
        <v>663</v>
      </c>
      <c r="F147" s="50"/>
    </row>
    <row r="148" spans="1:6" ht="39" x14ac:dyDescent="0.25">
      <c r="A148" s="47" t="s">
        <v>204</v>
      </c>
      <c r="B148" s="54">
        <v>30909.68</v>
      </c>
      <c r="C148" s="54">
        <v>32900</v>
      </c>
      <c r="D148" s="54">
        <v>31010</v>
      </c>
      <c r="E148" s="54">
        <v>10909.68</v>
      </c>
      <c r="F148" s="54">
        <v>35.18</v>
      </c>
    </row>
    <row r="149" spans="1:6" x14ac:dyDescent="0.25">
      <c r="A149" s="9" t="s">
        <v>201</v>
      </c>
      <c r="B149" s="50">
        <v>30909.68</v>
      </c>
      <c r="C149" s="50">
        <v>32900</v>
      </c>
      <c r="D149" s="50">
        <v>31010</v>
      </c>
      <c r="E149" s="50">
        <v>10909.68</v>
      </c>
      <c r="F149" s="50">
        <v>35.18</v>
      </c>
    </row>
    <row r="150" spans="1:6" ht="26.25" x14ac:dyDescent="0.25">
      <c r="A150" s="5" t="s">
        <v>190</v>
      </c>
      <c r="B150" s="49">
        <v>30909.68</v>
      </c>
      <c r="C150" s="49">
        <v>32900</v>
      </c>
      <c r="D150" s="49">
        <v>31010</v>
      </c>
      <c r="E150" s="49">
        <v>10909.68</v>
      </c>
      <c r="F150" s="49">
        <v>35.18</v>
      </c>
    </row>
    <row r="151" spans="1:6" ht="26.25" x14ac:dyDescent="0.25">
      <c r="A151" s="9" t="s">
        <v>86</v>
      </c>
      <c r="B151" s="50">
        <v>30909.68</v>
      </c>
      <c r="C151" s="50">
        <v>32900</v>
      </c>
      <c r="D151" s="50">
        <v>31010</v>
      </c>
      <c r="E151" s="50">
        <v>10909.68</v>
      </c>
      <c r="F151" s="50">
        <v>35.18</v>
      </c>
    </row>
    <row r="152" spans="1:6" ht="39" x14ac:dyDescent="0.25">
      <c r="A152" s="4" t="s">
        <v>75</v>
      </c>
      <c r="B152" s="51">
        <v>30909.68</v>
      </c>
      <c r="C152" s="51">
        <v>32900</v>
      </c>
      <c r="D152" s="51">
        <v>31010</v>
      </c>
      <c r="E152" s="51">
        <v>10909.68</v>
      </c>
      <c r="F152" s="51">
        <v>35.18</v>
      </c>
    </row>
    <row r="153" spans="1:6" x14ac:dyDescent="0.25">
      <c r="A153" s="5" t="s">
        <v>3</v>
      </c>
      <c r="B153" s="49">
        <v>0</v>
      </c>
      <c r="C153" s="49">
        <v>1990</v>
      </c>
      <c r="D153" s="49">
        <v>0</v>
      </c>
      <c r="E153" s="49">
        <v>0</v>
      </c>
      <c r="F153" s="49">
        <v>0</v>
      </c>
    </row>
    <row r="154" spans="1:6" x14ac:dyDescent="0.25">
      <c r="A154" s="5" t="s">
        <v>4</v>
      </c>
      <c r="B154" s="49">
        <v>0</v>
      </c>
      <c r="C154" s="49">
        <v>1990</v>
      </c>
      <c r="D154" s="49">
        <v>0</v>
      </c>
      <c r="E154" s="49">
        <v>0</v>
      </c>
      <c r="F154" s="49">
        <v>0</v>
      </c>
    </row>
    <row r="155" spans="1:6" x14ac:dyDescent="0.25">
      <c r="A155" s="7" t="s">
        <v>9</v>
      </c>
      <c r="B155" s="49"/>
      <c r="C155" s="49">
        <v>1990</v>
      </c>
      <c r="D155" s="49"/>
      <c r="E155" s="49"/>
      <c r="F155" s="49"/>
    </row>
    <row r="156" spans="1:6" ht="26.25" x14ac:dyDescent="0.25">
      <c r="A156" s="5" t="s">
        <v>17</v>
      </c>
      <c r="B156" s="49">
        <v>30909.68</v>
      </c>
      <c r="C156" s="49">
        <v>30910</v>
      </c>
      <c r="D156" s="49">
        <v>31010</v>
      </c>
      <c r="E156" s="49">
        <v>10909.68</v>
      </c>
      <c r="F156" s="49">
        <v>35.18</v>
      </c>
    </row>
    <row r="157" spans="1:6" ht="26.25" x14ac:dyDescent="0.25">
      <c r="A157" s="5" t="s">
        <v>47</v>
      </c>
      <c r="B157" s="49">
        <v>30909.68</v>
      </c>
      <c r="C157" s="49">
        <v>30910</v>
      </c>
      <c r="D157" s="49">
        <v>31010</v>
      </c>
      <c r="E157" s="49">
        <v>10909.68</v>
      </c>
      <c r="F157" s="49">
        <v>35.18</v>
      </c>
    </row>
    <row r="158" spans="1:6" ht="26.25" x14ac:dyDescent="0.25">
      <c r="A158" s="7" t="s">
        <v>48</v>
      </c>
      <c r="B158" s="49">
        <v>30909.68</v>
      </c>
      <c r="C158" s="49">
        <v>30910</v>
      </c>
      <c r="D158" s="49">
        <v>31010</v>
      </c>
      <c r="E158" s="49">
        <v>10909.68</v>
      </c>
      <c r="F158" s="49">
        <v>35.18</v>
      </c>
    </row>
    <row r="159" spans="1:6" ht="26.25" x14ac:dyDescent="0.25">
      <c r="A159" s="8" t="s">
        <v>49</v>
      </c>
      <c r="B159" s="50"/>
      <c r="C159" s="50"/>
      <c r="D159" s="50"/>
      <c r="E159" s="50">
        <v>10909.68</v>
      </c>
      <c r="F159" s="50"/>
    </row>
    <row r="160" spans="1:6" ht="26.25" x14ac:dyDescent="0.25">
      <c r="A160" s="47" t="s">
        <v>205</v>
      </c>
      <c r="B160" s="54">
        <v>12000</v>
      </c>
      <c r="C160" s="54">
        <v>12000</v>
      </c>
      <c r="D160" s="54">
        <v>12000</v>
      </c>
      <c r="E160" s="54">
        <v>3864.45</v>
      </c>
      <c r="F160" s="54">
        <v>32.200000000000003</v>
      </c>
    </row>
    <row r="161" spans="1:6" x14ac:dyDescent="0.25">
      <c r="A161" s="9" t="s">
        <v>201</v>
      </c>
      <c r="B161" s="50">
        <v>12000</v>
      </c>
      <c r="C161" s="50">
        <v>12000</v>
      </c>
      <c r="D161" s="50">
        <v>12000</v>
      </c>
      <c r="E161" s="50">
        <v>3864.45</v>
      </c>
      <c r="F161" s="50">
        <v>32.200000000000003</v>
      </c>
    </row>
    <row r="162" spans="1:6" ht="26.25" x14ac:dyDescent="0.25">
      <c r="A162" s="5" t="s">
        <v>190</v>
      </c>
      <c r="B162" s="49">
        <v>12000</v>
      </c>
      <c r="C162" s="49">
        <v>12000</v>
      </c>
      <c r="D162" s="49">
        <v>12000</v>
      </c>
      <c r="E162" s="49">
        <v>3864.45</v>
      </c>
      <c r="F162" s="49">
        <v>32.200000000000003</v>
      </c>
    </row>
    <row r="163" spans="1:6" x14ac:dyDescent="0.25">
      <c r="A163" s="9" t="s">
        <v>85</v>
      </c>
      <c r="B163" s="50">
        <v>12000</v>
      </c>
      <c r="C163" s="50">
        <v>12000</v>
      </c>
      <c r="D163" s="50">
        <v>12000</v>
      </c>
      <c r="E163" s="50">
        <v>3864.45</v>
      </c>
      <c r="F163" s="50">
        <v>32.200000000000003</v>
      </c>
    </row>
    <row r="164" spans="1:6" x14ac:dyDescent="0.25">
      <c r="A164" s="4" t="s">
        <v>74</v>
      </c>
      <c r="B164" s="51">
        <v>12000</v>
      </c>
      <c r="C164" s="51">
        <v>12000</v>
      </c>
      <c r="D164" s="51">
        <v>12000</v>
      </c>
      <c r="E164" s="51">
        <v>3864.45</v>
      </c>
      <c r="F164" s="51">
        <v>32.200000000000003</v>
      </c>
    </row>
    <row r="165" spans="1:6" x14ac:dyDescent="0.25">
      <c r="A165" s="5" t="s">
        <v>3</v>
      </c>
      <c r="B165" s="49">
        <v>8000</v>
      </c>
      <c r="C165" s="49">
        <v>8200</v>
      </c>
      <c r="D165" s="49">
        <v>8700</v>
      </c>
      <c r="E165" s="49">
        <v>3864.45</v>
      </c>
      <c r="F165" s="49">
        <v>44.42</v>
      </c>
    </row>
    <row r="166" spans="1:6" x14ac:dyDescent="0.25">
      <c r="A166" s="5" t="s">
        <v>4</v>
      </c>
      <c r="B166" s="49">
        <v>7500</v>
      </c>
      <c r="C166" s="49">
        <v>7700</v>
      </c>
      <c r="D166" s="49">
        <v>7200</v>
      </c>
      <c r="E166" s="49">
        <v>3864.45</v>
      </c>
      <c r="F166" s="49">
        <v>53.67</v>
      </c>
    </row>
    <row r="167" spans="1:6" x14ac:dyDescent="0.25">
      <c r="A167" s="7" t="s">
        <v>5</v>
      </c>
      <c r="B167" s="49">
        <v>3000</v>
      </c>
      <c r="C167" s="49">
        <v>3000</v>
      </c>
      <c r="D167" s="49">
        <v>4500</v>
      </c>
      <c r="E167" s="49">
        <v>3657</v>
      </c>
      <c r="F167" s="49">
        <v>81.27</v>
      </c>
    </row>
    <row r="168" spans="1:6" x14ac:dyDescent="0.25">
      <c r="A168" s="8" t="s">
        <v>29</v>
      </c>
      <c r="B168" s="50"/>
      <c r="C168" s="50"/>
      <c r="D168" s="50"/>
      <c r="E168" s="50">
        <v>3657</v>
      </c>
      <c r="F168" s="50"/>
    </row>
    <row r="169" spans="1:6" x14ac:dyDescent="0.25">
      <c r="A169" s="7" t="s">
        <v>6</v>
      </c>
      <c r="B169" s="49">
        <v>4000</v>
      </c>
      <c r="C169" s="49">
        <v>3000</v>
      </c>
      <c r="D169" s="49">
        <v>2000</v>
      </c>
      <c r="E169" s="49">
        <v>207.45</v>
      </c>
      <c r="F169" s="49">
        <v>10.37</v>
      </c>
    </row>
    <row r="170" spans="1:6" ht="26.25" x14ac:dyDescent="0.25">
      <c r="A170" s="8" t="s">
        <v>32</v>
      </c>
      <c r="B170" s="50"/>
      <c r="C170" s="50"/>
      <c r="D170" s="50"/>
      <c r="E170" s="50">
        <v>32.06</v>
      </c>
      <c r="F170" s="50"/>
    </row>
    <row r="171" spans="1:6" x14ac:dyDescent="0.25">
      <c r="A171" s="8" t="s">
        <v>7</v>
      </c>
      <c r="B171" s="50"/>
      <c r="C171" s="50"/>
      <c r="D171" s="50"/>
      <c r="E171" s="50">
        <v>94.72</v>
      </c>
      <c r="F171" s="50"/>
    </row>
    <row r="172" spans="1:6" x14ac:dyDescent="0.25">
      <c r="A172" s="8" t="s">
        <v>33</v>
      </c>
      <c r="B172" s="50"/>
      <c r="C172" s="50"/>
      <c r="D172" s="50"/>
      <c r="E172" s="50">
        <v>80.67</v>
      </c>
      <c r="F172" s="50"/>
    </row>
    <row r="173" spans="1:6" x14ac:dyDescent="0.25">
      <c r="A173" s="7" t="s">
        <v>9</v>
      </c>
      <c r="B173" s="49">
        <v>300</v>
      </c>
      <c r="C173" s="49">
        <v>1500</v>
      </c>
      <c r="D173" s="49">
        <v>500</v>
      </c>
      <c r="E173" s="49"/>
      <c r="F173" s="49"/>
    </row>
    <row r="174" spans="1:6" ht="26.25" x14ac:dyDescent="0.25">
      <c r="A174" s="7" t="s">
        <v>11</v>
      </c>
      <c r="B174" s="49">
        <v>200</v>
      </c>
      <c r="C174" s="49">
        <v>200</v>
      </c>
      <c r="D174" s="49">
        <v>200</v>
      </c>
      <c r="E174" s="49"/>
      <c r="F174" s="49"/>
    </row>
    <row r="175" spans="1:6" ht="26.25" x14ac:dyDescent="0.25">
      <c r="A175" s="5" t="s">
        <v>13</v>
      </c>
      <c r="B175" s="49">
        <v>500</v>
      </c>
      <c r="C175" s="49">
        <v>500</v>
      </c>
      <c r="D175" s="49">
        <v>1500</v>
      </c>
      <c r="E175" s="49">
        <v>0</v>
      </c>
      <c r="F175" s="49">
        <v>0</v>
      </c>
    </row>
    <row r="176" spans="1:6" ht="26.25" x14ac:dyDescent="0.25">
      <c r="A176" s="7" t="s">
        <v>14</v>
      </c>
      <c r="B176" s="49">
        <v>500</v>
      </c>
      <c r="C176" s="49">
        <v>500</v>
      </c>
      <c r="D176" s="49">
        <v>1500</v>
      </c>
      <c r="E176" s="49"/>
      <c r="F176" s="49"/>
    </row>
    <row r="177" spans="1:6" ht="26.25" x14ac:dyDescent="0.25">
      <c r="A177" s="5" t="s">
        <v>17</v>
      </c>
      <c r="B177" s="49">
        <v>4000</v>
      </c>
      <c r="C177" s="49">
        <v>3800</v>
      </c>
      <c r="D177" s="49">
        <v>3300</v>
      </c>
      <c r="E177" s="49">
        <v>0</v>
      </c>
      <c r="F177" s="49">
        <v>0</v>
      </c>
    </row>
    <row r="178" spans="1:6" ht="26.25" x14ac:dyDescent="0.25">
      <c r="A178" s="5" t="s">
        <v>18</v>
      </c>
      <c r="B178" s="49">
        <v>4000</v>
      </c>
      <c r="C178" s="49">
        <v>3800</v>
      </c>
      <c r="D178" s="49">
        <v>3300</v>
      </c>
      <c r="E178" s="49">
        <v>0</v>
      </c>
      <c r="F178" s="49">
        <v>0</v>
      </c>
    </row>
    <row r="179" spans="1:6" x14ac:dyDescent="0.25">
      <c r="A179" s="7" t="s">
        <v>41</v>
      </c>
      <c r="B179" s="49">
        <v>3500</v>
      </c>
      <c r="C179" s="49">
        <v>3500</v>
      </c>
      <c r="D179" s="49">
        <v>3200</v>
      </c>
      <c r="E179" s="49"/>
      <c r="F179" s="49"/>
    </row>
    <row r="180" spans="1:6" ht="26.25" x14ac:dyDescent="0.25">
      <c r="A180" s="7" t="s">
        <v>19</v>
      </c>
      <c r="B180" s="49">
        <v>500</v>
      </c>
      <c r="C180" s="49">
        <v>300</v>
      </c>
      <c r="D180" s="49">
        <v>100</v>
      </c>
      <c r="E180" s="49"/>
      <c r="F180" s="49"/>
    </row>
    <row r="181" spans="1:6" ht="26.25" x14ac:dyDescent="0.25">
      <c r="A181" s="47" t="s">
        <v>206</v>
      </c>
      <c r="B181" s="54">
        <v>9000</v>
      </c>
      <c r="C181" s="54">
        <v>9000</v>
      </c>
      <c r="D181" s="54">
        <v>6000</v>
      </c>
      <c r="E181" s="54">
        <v>4574.3100000000004</v>
      </c>
      <c r="F181" s="54">
        <v>76.239999999999995</v>
      </c>
    </row>
    <row r="182" spans="1:6" x14ac:dyDescent="0.25">
      <c r="A182" s="9" t="s">
        <v>201</v>
      </c>
      <c r="B182" s="50">
        <v>9000</v>
      </c>
      <c r="C182" s="50">
        <v>9000</v>
      </c>
      <c r="D182" s="50">
        <v>6000</v>
      </c>
      <c r="E182" s="50">
        <v>4574.3100000000004</v>
      </c>
      <c r="F182" s="50">
        <v>76.239999999999995</v>
      </c>
    </row>
    <row r="183" spans="1:6" ht="26.25" x14ac:dyDescent="0.25">
      <c r="A183" s="5" t="s">
        <v>190</v>
      </c>
      <c r="B183" s="49">
        <v>9000</v>
      </c>
      <c r="C183" s="49">
        <v>9000</v>
      </c>
      <c r="D183" s="49">
        <v>6000</v>
      </c>
      <c r="E183" s="49">
        <v>4574.3100000000004</v>
      </c>
      <c r="F183" s="49">
        <v>76.239999999999995</v>
      </c>
    </row>
    <row r="184" spans="1:6" x14ac:dyDescent="0.25">
      <c r="A184" s="9" t="s">
        <v>80</v>
      </c>
      <c r="B184" s="50">
        <v>9000</v>
      </c>
      <c r="C184" s="50">
        <v>9000</v>
      </c>
      <c r="D184" s="50">
        <v>6000</v>
      </c>
      <c r="E184" s="50">
        <v>4574.3100000000004</v>
      </c>
      <c r="F184" s="50">
        <v>76.239999999999995</v>
      </c>
    </row>
    <row r="185" spans="1:6" ht="26.25" x14ac:dyDescent="0.25">
      <c r="A185" s="4" t="s">
        <v>81</v>
      </c>
      <c r="B185" s="51">
        <v>9000</v>
      </c>
      <c r="C185" s="51">
        <v>9000</v>
      </c>
      <c r="D185" s="51">
        <v>6000</v>
      </c>
      <c r="E185" s="51">
        <v>4574.3100000000004</v>
      </c>
      <c r="F185" s="51">
        <v>76.239999999999995</v>
      </c>
    </row>
    <row r="186" spans="1:6" ht="26.25" x14ac:dyDescent="0.25">
      <c r="A186" s="4" t="s">
        <v>50</v>
      </c>
      <c r="B186" s="51">
        <v>9000</v>
      </c>
      <c r="C186" s="51">
        <v>9000</v>
      </c>
      <c r="D186" s="51">
        <v>6000</v>
      </c>
      <c r="E186" s="51">
        <v>4574.3100000000004</v>
      </c>
      <c r="F186" s="51">
        <v>76.239999999999995</v>
      </c>
    </row>
    <row r="187" spans="1:6" x14ac:dyDescent="0.25">
      <c r="A187" s="5" t="s">
        <v>3</v>
      </c>
      <c r="B187" s="49">
        <v>9000</v>
      </c>
      <c r="C187" s="49">
        <v>9000</v>
      </c>
      <c r="D187" s="49">
        <v>6000</v>
      </c>
      <c r="E187" s="49">
        <v>4574.3100000000004</v>
      </c>
      <c r="F187" s="49">
        <v>76.239999999999995</v>
      </c>
    </row>
    <row r="188" spans="1:6" x14ac:dyDescent="0.25">
      <c r="A188" s="5" t="s">
        <v>4</v>
      </c>
      <c r="B188" s="49">
        <v>8500</v>
      </c>
      <c r="C188" s="49">
        <v>8700</v>
      </c>
      <c r="D188" s="49">
        <v>6000</v>
      </c>
      <c r="E188" s="49">
        <v>4574.3100000000004</v>
      </c>
      <c r="F188" s="49">
        <v>76.239999999999995</v>
      </c>
    </row>
    <row r="189" spans="1:6" x14ac:dyDescent="0.25">
      <c r="A189" s="7" t="s">
        <v>6</v>
      </c>
      <c r="B189" s="49">
        <v>1500</v>
      </c>
      <c r="C189" s="49">
        <v>1400</v>
      </c>
      <c r="D189" s="49"/>
      <c r="E189" s="49"/>
      <c r="F189" s="49"/>
    </row>
    <row r="190" spans="1:6" x14ac:dyDescent="0.25">
      <c r="A190" s="7" t="s">
        <v>9</v>
      </c>
      <c r="B190" s="49">
        <v>5000</v>
      </c>
      <c r="C190" s="49">
        <v>5000</v>
      </c>
      <c r="D190" s="49">
        <v>4500</v>
      </c>
      <c r="E190" s="49">
        <v>3110.01</v>
      </c>
      <c r="F190" s="49">
        <v>69.11</v>
      </c>
    </row>
    <row r="191" spans="1:6" x14ac:dyDescent="0.25">
      <c r="A191" s="8" t="s">
        <v>34</v>
      </c>
      <c r="B191" s="50"/>
      <c r="C191" s="50"/>
      <c r="D191" s="50"/>
      <c r="E191" s="50">
        <v>3110.01</v>
      </c>
      <c r="F191" s="50"/>
    </row>
    <row r="192" spans="1:6" ht="26.25" x14ac:dyDescent="0.25">
      <c r="A192" s="7" t="s">
        <v>11</v>
      </c>
      <c r="B192" s="49">
        <v>2000</v>
      </c>
      <c r="C192" s="49">
        <v>2300</v>
      </c>
      <c r="D192" s="49">
        <v>1500</v>
      </c>
      <c r="E192" s="49">
        <v>1464.3</v>
      </c>
      <c r="F192" s="49">
        <v>97.62</v>
      </c>
    </row>
    <row r="193" spans="1:6" ht="26.25" x14ac:dyDescent="0.25">
      <c r="A193" s="8" t="s">
        <v>40</v>
      </c>
      <c r="B193" s="50"/>
      <c r="C193" s="50"/>
      <c r="D193" s="50"/>
      <c r="E193" s="50">
        <v>1464.3</v>
      </c>
      <c r="F193" s="50"/>
    </row>
    <row r="194" spans="1:6" ht="26.25" x14ac:dyDescent="0.25">
      <c r="A194" s="5" t="s">
        <v>13</v>
      </c>
      <c r="B194" s="49">
        <v>500</v>
      </c>
      <c r="C194" s="49">
        <v>300</v>
      </c>
      <c r="D194" s="49">
        <v>0</v>
      </c>
      <c r="E194" s="49">
        <v>0</v>
      </c>
      <c r="F194" s="49">
        <v>0</v>
      </c>
    </row>
    <row r="195" spans="1:6" ht="26.25" x14ac:dyDescent="0.25">
      <c r="A195" s="7" t="s">
        <v>14</v>
      </c>
      <c r="B195" s="49">
        <v>500</v>
      </c>
      <c r="C195" s="49">
        <v>300</v>
      </c>
      <c r="D195" s="49"/>
      <c r="E195" s="49"/>
      <c r="F195" s="49"/>
    </row>
    <row r="196" spans="1:6" ht="26.25" x14ac:dyDescent="0.25">
      <c r="A196" s="47" t="s">
        <v>207</v>
      </c>
      <c r="B196" s="54">
        <v>50000</v>
      </c>
      <c r="C196" s="54">
        <v>60853</v>
      </c>
      <c r="D196" s="54">
        <v>58353</v>
      </c>
      <c r="E196" s="54">
        <v>40307.54</v>
      </c>
      <c r="F196" s="54">
        <v>69.08</v>
      </c>
    </row>
    <row r="197" spans="1:6" x14ac:dyDescent="0.25">
      <c r="A197" s="9" t="s">
        <v>201</v>
      </c>
      <c r="B197" s="50">
        <v>50000</v>
      </c>
      <c r="C197" s="50">
        <v>60853</v>
      </c>
      <c r="D197" s="50">
        <v>58353</v>
      </c>
      <c r="E197" s="50">
        <v>40307.54</v>
      </c>
      <c r="F197" s="50">
        <v>69.08</v>
      </c>
    </row>
    <row r="198" spans="1:6" ht="26.25" x14ac:dyDescent="0.25">
      <c r="A198" s="5" t="s">
        <v>190</v>
      </c>
      <c r="B198" s="49">
        <v>50000</v>
      </c>
      <c r="C198" s="49">
        <v>60853</v>
      </c>
      <c r="D198" s="49">
        <v>58353</v>
      </c>
      <c r="E198" s="49">
        <v>40307.54</v>
      </c>
      <c r="F198" s="49">
        <v>69.08</v>
      </c>
    </row>
    <row r="199" spans="1:6" x14ac:dyDescent="0.25">
      <c r="A199" s="9" t="s">
        <v>82</v>
      </c>
      <c r="B199" s="50">
        <v>50000</v>
      </c>
      <c r="C199" s="50">
        <v>60853</v>
      </c>
      <c r="D199" s="50">
        <v>58353</v>
      </c>
      <c r="E199" s="50">
        <v>40307.54</v>
      </c>
      <c r="F199" s="50">
        <v>69.08</v>
      </c>
    </row>
    <row r="200" spans="1:6" ht="26.25" x14ac:dyDescent="0.25">
      <c r="A200" s="4" t="s">
        <v>67</v>
      </c>
      <c r="B200" s="51">
        <v>50000</v>
      </c>
      <c r="C200" s="51">
        <v>60853</v>
      </c>
      <c r="D200" s="51">
        <v>58353</v>
      </c>
      <c r="E200" s="51">
        <v>40307.54</v>
      </c>
      <c r="F200" s="51">
        <v>69.08</v>
      </c>
    </row>
    <row r="201" spans="1:6" x14ac:dyDescent="0.25">
      <c r="A201" s="5" t="s">
        <v>3</v>
      </c>
      <c r="B201" s="49">
        <v>12500</v>
      </c>
      <c r="C201" s="49">
        <v>16353</v>
      </c>
      <c r="D201" s="49">
        <v>14853</v>
      </c>
      <c r="E201" s="49">
        <v>3750.56</v>
      </c>
      <c r="F201" s="49">
        <v>25.25</v>
      </c>
    </row>
    <row r="202" spans="1:6" x14ac:dyDescent="0.25">
      <c r="A202" s="5" t="s">
        <v>27</v>
      </c>
      <c r="B202" s="49">
        <v>0</v>
      </c>
      <c r="C202" s="49">
        <v>500</v>
      </c>
      <c r="D202" s="49">
        <v>500</v>
      </c>
      <c r="E202" s="49">
        <v>172.01</v>
      </c>
      <c r="F202" s="49">
        <v>34.4</v>
      </c>
    </row>
    <row r="203" spans="1:6" x14ac:dyDescent="0.25">
      <c r="A203" s="7" t="s">
        <v>28</v>
      </c>
      <c r="B203" s="49"/>
      <c r="C203" s="49">
        <v>500</v>
      </c>
      <c r="D203" s="49">
        <v>500</v>
      </c>
      <c r="E203" s="49">
        <v>172.01</v>
      </c>
      <c r="F203" s="49">
        <v>34.4</v>
      </c>
    </row>
    <row r="204" spans="1:6" x14ac:dyDescent="0.25">
      <c r="A204" s="8" t="s">
        <v>64</v>
      </c>
      <c r="B204" s="50"/>
      <c r="C204" s="50"/>
      <c r="D204" s="50"/>
      <c r="E204" s="50">
        <v>172.01</v>
      </c>
      <c r="F204" s="50"/>
    </row>
    <row r="205" spans="1:6" x14ac:dyDescent="0.25">
      <c r="A205" s="5" t="s">
        <v>4</v>
      </c>
      <c r="B205" s="49">
        <v>11500</v>
      </c>
      <c r="C205" s="49">
        <v>14000</v>
      </c>
      <c r="D205" s="49">
        <v>13000</v>
      </c>
      <c r="E205" s="49">
        <v>2596.0700000000002</v>
      </c>
      <c r="F205" s="49">
        <v>19.97</v>
      </c>
    </row>
    <row r="206" spans="1:6" x14ac:dyDescent="0.25">
      <c r="A206" s="7" t="s">
        <v>5</v>
      </c>
      <c r="B206" s="49">
        <v>1000</v>
      </c>
      <c r="C206" s="49">
        <v>1000</v>
      </c>
      <c r="D206" s="49">
        <v>2000</v>
      </c>
      <c r="E206" s="49">
        <v>947.5</v>
      </c>
      <c r="F206" s="49">
        <v>47.38</v>
      </c>
    </row>
    <row r="207" spans="1:6" x14ac:dyDescent="0.25">
      <c r="A207" s="8" t="s">
        <v>29</v>
      </c>
      <c r="B207" s="50"/>
      <c r="C207" s="50"/>
      <c r="D207" s="50"/>
      <c r="E207" s="50">
        <v>947.5</v>
      </c>
      <c r="F207" s="50"/>
    </row>
    <row r="208" spans="1:6" x14ac:dyDescent="0.25">
      <c r="A208" s="7" t="s">
        <v>6</v>
      </c>
      <c r="B208" s="49">
        <v>7000</v>
      </c>
      <c r="C208" s="49">
        <v>10000</v>
      </c>
      <c r="D208" s="49">
        <v>8000</v>
      </c>
      <c r="E208" s="49">
        <v>1648.57</v>
      </c>
      <c r="F208" s="49">
        <v>20.61</v>
      </c>
    </row>
    <row r="209" spans="1:6" ht="26.25" x14ac:dyDescent="0.25">
      <c r="A209" s="8" t="s">
        <v>32</v>
      </c>
      <c r="B209" s="50"/>
      <c r="C209" s="50"/>
      <c r="D209" s="50"/>
      <c r="E209" s="50">
        <v>951.16</v>
      </c>
      <c r="F209" s="50"/>
    </row>
    <row r="210" spans="1:6" x14ac:dyDescent="0.25">
      <c r="A210" s="8" t="s">
        <v>33</v>
      </c>
      <c r="B210" s="50"/>
      <c r="C210" s="50"/>
      <c r="D210" s="50"/>
      <c r="E210" s="50">
        <v>20.010000000000002</v>
      </c>
      <c r="F210" s="50"/>
    </row>
    <row r="211" spans="1:6" x14ac:dyDescent="0.25">
      <c r="A211" s="8" t="s">
        <v>8</v>
      </c>
      <c r="B211" s="50"/>
      <c r="C211" s="50"/>
      <c r="D211" s="50"/>
      <c r="E211" s="50">
        <v>677.4</v>
      </c>
      <c r="F211" s="50"/>
    </row>
    <row r="212" spans="1:6" x14ac:dyDescent="0.25">
      <c r="A212" s="7" t="s">
        <v>9</v>
      </c>
      <c r="B212" s="49">
        <v>3500</v>
      </c>
      <c r="C212" s="49">
        <v>3000</v>
      </c>
      <c r="D212" s="49">
        <v>3000</v>
      </c>
      <c r="E212" s="49"/>
      <c r="F212" s="49"/>
    </row>
    <row r="213" spans="1:6" ht="26.25" x14ac:dyDescent="0.25">
      <c r="A213" s="5" t="s">
        <v>13</v>
      </c>
      <c r="B213" s="49">
        <v>1000</v>
      </c>
      <c r="C213" s="49">
        <v>1000</v>
      </c>
      <c r="D213" s="49">
        <v>500</v>
      </c>
      <c r="E213" s="49">
        <v>129.47999999999999</v>
      </c>
      <c r="F213" s="49">
        <v>25.9</v>
      </c>
    </row>
    <row r="214" spans="1:6" ht="26.25" x14ac:dyDescent="0.25">
      <c r="A214" s="7" t="s">
        <v>14</v>
      </c>
      <c r="B214" s="49">
        <v>1000</v>
      </c>
      <c r="C214" s="49">
        <v>1000</v>
      </c>
      <c r="D214" s="49">
        <v>500</v>
      </c>
      <c r="E214" s="49">
        <v>129.47999999999999</v>
      </c>
      <c r="F214" s="49">
        <v>25.9</v>
      </c>
    </row>
    <row r="215" spans="1:6" ht="26.25" x14ac:dyDescent="0.25">
      <c r="A215" s="8" t="s">
        <v>16</v>
      </c>
      <c r="B215" s="50"/>
      <c r="C215" s="50"/>
      <c r="D215" s="50"/>
      <c r="E215" s="50">
        <v>129.47999999999999</v>
      </c>
      <c r="F215" s="50"/>
    </row>
    <row r="216" spans="1:6" x14ac:dyDescent="0.25">
      <c r="A216" s="5" t="s">
        <v>68</v>
      </c>
      <c r="B216" s="49">
        <v>0</v>
      </c>
      <c r="C216" s="49">
        <v>853</v>
      </c>
      <c r="D216" s="49">
        <v>853</v>
      </c>
      <c r="E216" s="49">
        <v>853</v>
      </c>
      <c r="F216" s="49">
        <v>100</v>
      </c>
    </row>
    <row r="217" spans="1:6" x14ac:dyDescent="0.25">
      <c r="A217" s="7" t="s">
        <v>69</v>
      </c>
      <c r="B217" s="49"/>
      <c r="C217" s="49">
        <v>853</v>
      </c>
      <c r="D217" s="49">
        <v>853</v>
      </c>
      <c r="E217" s="49">
        <v>853</v>
      </c>
      <c r="F217" s="49">
        <v>100</v>
      </c>
    </row>
    <row r="218" spans="1:6" x14ac:dyDescent="0.25">
      <c r="A218" s="8" t="s">
        <v>70</v>
      </c>
      <c r="B218" s="50"/>
      <c r="C218" s="50"/>
      <c r="D218" s="50"/>
      <c r="E218" s="50">
        <v>853</v>
      </c>
      <c r="F218" s="50"/>
    </row>
    <row r="219" spans="1:6" ht="26.25" x14ac:dyDescent="0.25">
      <c r="A219" s="5" t="s">
        <v>17</v>
      </c>
      <c r="B219" s="49">
        <v>37500</v>
      </c>
      <c r="C219" s="49">
        <v>44500</v>
      </c>
      <c r="D219" s="49">
        <v>43500</v>
      </c>
      <c r="E219" s="49">
        <v>36556.980000000003</v>
      </c>
      <c r="F219" s="49">
        <v>84.04</v>
      </c>
    </row>
    <row r="220" spans="1:6" ht="26.25" x14ac:dyDescent="0.25">
      <c r="A220" s="5" t="s">
        <v>18</v>
      </c>
      <c r="B220" s="49">
        <v>17500</v>
      </c>
      <c r="C220" s="49">
        <v>17500</v>
      </c>
      <c r="D220" s="49">
        <v>16500</v>
      </c>
      <c r="E220" s="49">
        <v>9556.98</v>
      </c>
      <c r="F220" s="49">
        <v>57.92</v>
      </c>
    </row>
    <row r="221" spans="1:6" x14ac:dyDescent="0.25">
      <c r="A221" s="7" t="s">
        <v>41</v>
      </c>
      <c r="B221" s="49">
        <v>15000</v>
      </c>
      <c r="C221" s="49">
        <v>15000</v>
      </c>
      <c r="D221" s="49">
        <v>15000</v>
      </c>
      <c r="E221" s="49">
        <v>8611.43</v>
      </c>
      <c r="F221" s="49">
        <v>57.41</v>
      </c>
    </row>
    <row r="222" spans="1:6" x14ac:dyDescent="0.25">
      <c r="A222" s="8" t="s">
        <v>60</v>
      </c>
      <c r="B222" s="50"/>
      <c r="C222" s="50"/>
      <c r="D222" s="50"/>
      <c r="E222" s="50">
        <v>388.55</v>
      </c>
      <c r="F222" s="50"/>
    </row>
    <row r="223" spans="1:6" x14ac:dyDescent="0.25">
      <c r="A223" s="8" t="s">
        <v>42</v>
      </c>
      <c r="B223" s="50"/>
      <c r="C223" s="50"/>
      <c r="D223" s="50"/>
      <c r="E223" s="50">
        <v>6063.75</v>
      </c>
      <c r="F223" s="50"/>
    </row>
    <row r="224" spans="1:6" ht="26.25" x14ac:dyDescent="0.25">
      <c r="A224" s="8" t="s">
        <v>44</v>
      </c>
      <c r="B224" s="50"/>
      <c r="C224" s="50"/>
      <c r="D224" s="50"/>
      <c r="E224" s="50">
        <v>2159.13</v>
      </c>
      <c r="F224" s="50"/>
    </row>
    <row r="225" spans="1:6" ht="26.25" x14ac:dyDescent="0.25">
      <c r="A225" s="7" t="s">
        <v>19</v>
      </c>
      <c r="B225" s="49">
        <v>2500</v>
      </c>
      <c r="C225" s="49">
        <v>2500</v>
      </c>
      <c r="D225" s="49">
        <v>1500</v>
      </c>
      <c r="E225" s="49">
        <v>945.55</v>
      </c>
      <c r="F225" s="49">
        <v>63.04</v>
      </c>
    </row>
    <row r="226" spans="1:6" x14ac:dyDescent="0.25">
      <c r="A226" s="8" t="s">
        <v>20</v>
      </c>
      <c r="B226" s="50"/>
      <c r="C226" s="50"/>
      <c r="D226" s="50"/>
      <c r="E226" s="50">
        <v>945.55</v>
      </c>
      <c r="F226" s="50"/>
    </row>
    <row r="227" spans="1:6" ht="26.25" x14ac:dyDescent="0.25">
      <c r="A227" s="5" t="s">
        <v>47</v>
      </c>
      <c r="B227" s="49">
        <v>20000</v>
      </c>
      <c r="C227" s="49">
        <v>27000</v>
      </c>
      <c r="D227" s="49">
        <v>27000</v>
      </c>
      <c r="E227" s="49">
        <v>27000</v>
      </c>
      <c r="F227" s="49">
        <v>100</v>
      </c>
    </row>
    <row r="228" spans="1:6" ht="26.25" x14ac:dyDescent="0.25">
      <c r="A228" s="7" t="s">
        <v>48</v>
      </c>
      <c r="B228" s="49">
        <v>20000</v>
      </c>
      <c r="C228" s="49">
        <v>27000</v>
      </c>
      <c r="D228" s="49">
        <v>27000</v>
      </c>
      <c r="E228" s="49">
        <v>27000</v>
      </c>
      <c r="F228" s="49">
        <v>100</v>
      </c>
    </row>
    <row r="229" spans="1:6" ht="26.25" x14ac:dyDescent="0.25">
      <c r="A229" s="8" t="s">
        <v>49</v>
      </c>
      <c r="B229" s="50"/>
      <c r="C229" s="50"/>
      <c r="D229" s="50"/>
      <c r="E229" s="50">
        <v>27000</v>
      </c>
      <c r="F229" s="50"/>
    </row>
    <row r="230" spans="1:6" ht="26.25" x14ac:dyDescent="0.25">
      <c r="A230" s="47" t="s">
        <v>208</v>
      </c>
      <c r="B230" s="54">
        <v>60000</v>
      </c>
      <c r="C230" s="54">
        <v>66468</v>
      </c>
      <c r="D230" s="54">
        <v>66468</v>
      </c>
      <c r="E230" s="54">
        <v>51610.62</v>
      </c>
      <c r="F230" s="54">
        <v>77.650000000000006</v>
      </c>
    </row>
    <row r="231" spans="1:6" x14ac:dyDescent="0.25">
      <c r="A231" s="9" t="s">
        <v>201</v>
      </c>
      <c r="B231" s="50">
        <v>60000</v>
      </c>
      <c r="C231" s="50">
        <v>66468</v>
      </c>
      <c r="D231" s="50">
        <v>66468</v>
      </c>
      <c r="E231" s="50">
        <v>51610.62</v>
      </c>
      <c r="F231" s="50">
        <v>77.650000000000006</v>
      </c>
    </row>
    <row r="232" spans="1:6" ht="26.25" x14ac:dyDescent="0.25">
      <c r="A232" s="5" t="s">
        <v>190</v>
      </c>
      <c r="B232" s="49">
        <v>60000</v>
      </c>
      <c r="C232" s="49">
        <v>66468</v>
      </c>
      <c r="D232" s="49">
        <v>66468</v>
      </c>
      <c r="E232" s="49">
        <v>51610.62</v>
      </c>
      <c r="F232" s="49">
        <v>77.650000000000006</v>
      </c>
    </row>
    <row r="233" spans="1:6" x14ac:dyDescent="0.25">
      <c r="A233" s="9" t="s">
        <v>82</v>
      </c>
      <c r="B233" s="50">
        <v>60000</v>
      </c>
      <c r="C233" s="50">
        <v>66468</v>
      </c>
      <c r="D233" s="50">
        <v>66468</v>
      </c>
      <c r="E233" s="50">
        <v>51610.62</v>
      </c>
      <c r="F233" s="50">
        <v>77.650000000000006</v>
      </c>
    </row>
    <row r="234" spans="1:6" x14ac:dyDescent="0.25">
      <c r="A234" s="4" t="s">
        <v>71</v>
      </c>
      <c r="B234" s="51">
        <v>60000</v>
      </c>
      <c r="C234" s="51">
        <v>66468</v>
      </c>
      <c r="D234" s="51">
        <v>66468</v>
      </c>
      <c r="E234" s="51">
        <v>51610.62</v>
      </c>
      <c r="F234" s="51">
        <v>77.650000000000006</v>
      </c>
    </row>
    <row r="235" spans="1:6" x14ac:dyDescent="0.25">
      <c r="A235" s="5" t="s">
        <v>3</v>
      </c>
      <c r="B235" s="49">
        <v>60000</v>
      </c>
      <c r="C235" s="49">
        <v>66468</v>
      </c>
      <c r="D235" s="49">
        <v>66468</v>
      </c>
      <c r="E235" s="49">
        <v>51610.62</v>
      </c>
      <c r="F235" s="49">
        <v>77.650000000000006</v>
      </c>
    </row>
    <row r="236" spans="1:6" x14ac:dyDescent="0.25">
      <c r="A236" s="5" t="s">
        <v>4</v>
      </c>
      <c r="B236" s="49">
        <v>60000</v>
      </c>
      <c r="C236" s="49">
        <v>66468</v>
      </c>
      <c r="D236" s="49">
        <v>66468</v>
      </c>
      <c r="E236" s="49">
        <v>51610.62</v>
      </c>
      <c r="F236" s="49">
        <v>77.650000000000006</v>
      </c>
    </row>
    <row r="237" spans="1:6" x14ac:dyDescent="0.25">
      <c r="A237" s="7" t="s">
        <v>5</v>
      </c>
      <c r="B237" s="49">
        <v>16000</v>
      </c>
      <c r="C237" s="49">
        <v>14000</v>
      </c>
      <c r="D237" s="49">
        <v>14000</v>
      </c>
      <c r="E237" s="49">
        <v>7078.28</v>
      </c>
      <c r="F237" s="49">
        <v>50.56</v>
      </c>
    </row>
    <row r="238" spans="1:6" x14ac:dyDescent="0.25">
      <c r="A238" s="8" t="s">
        <v>29</v>
      </c>
      <c r="B238" s="50"/>
      <c r="C238" s="50"/>
      <c r="D238" s="50"/>
      <c r="E238" s="50">
        <v>308.68</v>
      </c>
      <c r="F238" s="50"/>
    </row>
    <row r="239" spans="1:6" x14ac:dyDescent="0.25">
      <c r="A239" s="8" t="s">
        <v>30</v>
      </c>
      <c r="B239" s="50"/>
      <c r="C239" s="50"/>
      <c r="D239" s="50"/>
      <c r="E239" s="50">
        <v>6679.6</v>
      </c>
      <c r="F239" s="50"/>
    </row>
    <row r="240" spans="1:6" ht="26.25" x14ac:dyDescent="0.25">
      <c r="A240" s="8" t="s">
        <v>31</v>
      </c>
      <c r="B240" s="50"/>
      <c r="C240" s="50"/>
      <c r="D240" s="50"/>
      <c r="E240" s="50">
        <v>90</v>
      </c>
      <c r="F240" s="50"/>
    </row>
    <row r="241" spans="1:6" x14ac:dyDescent="0.25">
      <c r="A241" s="7" t="s">
        <v>9</v>
      </c>
      <c r="B241" s="49">
        <v>3000</v>
      </c>
      <c r="C241" s="49">
        <v>3000</v>
      </c>
      <c r="D241" s="49">
        <v>3500</v>
      </c>
      <c r="E241" s="49">
        <v>3500</v>
      </c>
      <c r="F241" s="49">
        <v>100</v>
      </c>
    </row>
    <row r="242" spans="1:6" x14ac:dyDescent="0.25">
      <c r="A242" s="8" t="s">
        <v>35</v>
      </c>
      <c r="B242" s="50"/>
      <c r="C242" s="50"/>
      <c r="D242" s="50"/>
      <c r="E242" s="50">
        <v>803.25</v>
      </c>
      <c r="F242" s="50"/>
    </row>
    <row r="243" spans="1:6" x14ac:dyDescent="0.25">
      <c r="A243" s="8" t="s">
        <v>10</v>
      </c>
      <c r="B243" s="50"/>
      <c r="C243" s="50"/>
      <c r="D243" s="50"/>
      <c r="E243" s="50">
        <v>2696.75</v>
      </c>
      <c r="F243" s="50"/>
    </row>
    <row r="244" spans="1:6" ht="26.25" x14ac:dyDescent="0.25">
      <c r="A244" s="7" t="s">
        <v>72</v>
      </c>
      <c r="B244" s="49">
        <v>40000</v>
      </c>
      <c r="C244" s="49">
        <v>48968</v>
      </c>
      <c r="D244" s="49">
        <v>48968</v>
      </c>
      <c r="E244" s="49">
        <v>41032.339999999997</v>
      </c>
      <c r="F244" s="49">
        <v>83.79</v>
      </c>
    </row>
    <row r="245" spans="1:6" ht="26.25" x14ac:dyDescent="0.25">
      <c r="A245" s="8" t="s">
        <v>73</v>
      </c>
      <c r="B245" s="50"/>
      <c r="C245" s="50"/>
      <c r="D245" s="50"/>
      <c r="E245" s="50">
        <v>41032.339999999997</v>
      </c>
      <c r="F245" s="50"/>
    </row>
    <row r="246" spans="1:6" ht="26.25" x14ac:dyDescent="0.25">
      <c r="A246" s="7" t="s">
        <v>11</v>
      </c>
      <c r="B246" s="49">
        <v>1000</v>
      </c>
      <c r="C246" s="49">
        <v>500</v>
      </c>
      <c r="D246" s="49"/>
      <c r="E246" s="49"/>
      <c r="F246" s="49"/>
    </row>
    <row r="247" spans="1:6" ht="26.25" x14ac:dyDescent="0.25">
      <c r="A247" s="47" t="s">
        <v>209</v>
      </c>
      <c r="B247" s="54">
        <v>120</v>
      </c>
      <c r="C247" s="54">
        <v>120</v>
      </c>
      <c r="D247" s="54">
        <v>77</v>
      </c>
      <c r="E247" s="54">
        <v>75.94</v>
      </c>
      <c r="F247" s="54">
        <v>98.62</v>
      </c>
    </row>
    <row r="248" spans="1:6" x14ac:dyDescent="0.25">
      <c r="A248" s="9" t="s">
        <v>201</v>
      </c>
      <c r="B248" s="50">
        <v>120</v>
      </c>
      <c r="C248" s="50">
        <v>120</v>
      </c>
      <c r="D248" s="50">
        <v>77</v>
      </c>
      <c r="E248" s="50">
        <v>75.94</v>
      </c>
      <c r="F248" s="50">
        <v>98.62</v>
      </c>
    </row>
    <row r="249" spans="1:6" ht="26.25" x14ac:dyDescent="0.25">
      <c r="A249" s="5" t="s">
        <v>190</v>
      </c>
      <c r="B249" s="49">
        <v>120</v>
      </c>
      <c r="C249" s="49">
        <v>120</v>
      </c>
      <c r="D249" s="49">
        <v>77</v>
      </c>
      <c r="E249" s="49">
        <v>75.94</v>
      </c>
      <c r="F249" s="49">
        <v>98.62</v>
      </c>
    </row>
    <row r="250" spans="1:6" x14ac:dyDescent="0.25">
      <c r="A250" s="9" t="s">
        <v>77</v>
      </c>
      <c r="B250" s="50">
        <v>120</v>
      </c>
      <c r="C250" s="50">
        <v>120</v>
      </c>
      <c r="D250" s="50">
        <v>77</v>
      </c>
      <c r="E250" s="50">
        <v>75.94</v>
      </c>
      <c r="F250" s="50">
        <v>98.62</v>
      </c>
    </row>
    <row r="251" spans="1:6" x14ac:dyDescent="0.25">
      <c r="A251" s="4" t="s">
        <v>2</v>
      </c>
      <c r="B251" s="51">
        <v>120</v>
      </c>
      <c r="C251" s="51">
        <v>120</v>
      </c>
      <c r="D251" s="51">
        <v>77</v>
      </c>
      <c r="E251" s="51">
        <v>75.94</v>
      </c>
      <c r="F251" s="51">
        <v>98.62</v>
      </c>
    </row>
    <row r="252" spans="1:6" x14ac:dyDescent="0.25">
      <c r="A252" s="4" t="s">
        <v>78</v>
      </c>
      <c r="B252" s="51">
        <v>120</v>
      </c>
      <c r="C252" s="51">
        <v>120</v>
      </c>
      <c r="D252" s="51">
        <v>77</v>
      </c>
      <c r="E252" s="51">
        <v>75.94</v>
      </c>
      <c r="F252" s="51">
        <v>98.62</v>
      </c>
    </row>
    <row r="253" spans="1:6" ht="26.25" x14ac:dyDescent="0.25">
      <c r="A253" s="4" t="s">
        <v>21</v>
      </c>
      <c r="B253" s="51">
        <v>120</v>
      </c>
      <c r="C253" s="51">
        <v>120</v>
      </c>
      <c r="D253" s="51">
        <v>77</v>
      </c>
      <c r="E253" s="51">
        <v>75.94</v>
      </c>
      <c r="F253" s="51">
        <v>98.62</v>
      </c>
    </row>
    <row r="254" spans="1:6" x14ac:dyDescent="0.25">
      <c r="A254" s="5" t="s">
        <v>3</v>
      </c>
      <c r="B254" s="49">
        <v>120</v>
      </c>
      <c r="C254" s="49">
        <v>120</v>
      </c>
      <c r="D254" s="49">
        <v>77</v>
      </c>
      <c r="E254" s="49">
        <v>75.94</v>
      </c>
      <c r="F254" s="49">
        <v>98.62</v>
      </c>
    </row>
    <row r="255" spans="1:6" x14ac:dyDescent="0.25">
      <c r="A255" s="5" t="s">
        <v>22</v>
      </c>
      <c r="B255" s="49">
        <v>120</v>
      </c>
      <c r="C255" s="49">
        <v>120</v>
      </c>
      <c r="D255" s="49">
        <v>77</v>
      </c>
      <c r="E255" s="49">
        <v>75.94</v>
      </c>
      <c r="F255" s="49">
        <v>98.62</v>
      </c>
    </row>
    <row r="256" spans="1:6" x14ac:dyDescent="0.25">
      <c r="A256" s="7" t="s">
        <v>23</v>
      </c>
      <c r="B256" s="49">
        <v>120</v>
      </c>
      <c r="C256" s="49">
        <v>120</v>
      </c>
      <c r="D256" s="49">
        <v>77</v>
      </c>
      <c r="E256" s="49">
        <v>75.94</v>
      </c>
      <c r="F256" s="49">
        <v>98.62</v>
      </c>
    </row>
    <row r="257" spans="1:6" ht="26.25" x14ac:dyDescent="0.25">
      <c r="A257" s="8" t="s">
        <v>24</v>
      </c>
      <c r="B257" s="50"/>
      <c r="C257" s="50"/>
      <c r="D257" s="50"/>
      <c r="E257" s="50">
        <v>75.760000000000005</v>
      </c>
      <c r="F257" s="50"/>
    </row>
    <row r="258" spans="1:6" x14ac:dyDescent="0.25">
      <c r="A258" s="8" t="s">
        <v>25</v>
      </c>
      <c r="B258" s="50"/>
      <c r="C258" s="50"/>
      <c r="D258" s="50"/>
      <c r="E258" s="50">
        <v>0.18</v>
      </c>
      <c r="F258" s="50"/>
    </row>
    <row r="259" spans="1:6" ht="26.25" x14ac:dyDescent="0.25">
      <c r="A259" s="47" t="s">
        <v>210</v>
      </c>
      <c r="B259" s="54">
        <v>6100</v>
      </c>
      <c r="C259" s="54">
        <v>6100</v>
      </c>
      <c r="D259" s="54">
        <v>3320</v>
      </c>
      <c r="E259" s="54">
        <v>3320</v>
      </c>
      <c r="F259" s="54">
        <v>100</v>
      </c>
    </row>
    <row r="260" spans="1:6" x14ac:dyDescent="0.25">
      <c r="A260" s="9" t="s">
        <v>201</v>
      </c>
      <c r="B260" s="50">
        <v>6100</v>
      </c>
      <c r="C260" s="50">
        <v>6100</v>
      </c>
      <c r="D260" s="50">
        <v>3320</v>
      </c>
      <c r="E260" s="50">
        <v>3320</v>
      </c>
      <c r="F260" s="50">
        <v>100</v>
      </c>
    </row>
    <row r="261" spans="1:6" ht="26.25" x14ac:dyDescent="0.25">
      <c r="A261" s="5" t="s">
        <v>190</v>
      </c>
      <c r="B261" s="49">
        <v>6100</v>
      </c>
      <c r="C261" s="49">
        <v>6100</v>
      </c>
      <c r="D261" s="49">
        <v>3320</v>
      </c>
      <c r="E261" s="49">
        <v>3320</v>
      </c>
      <c r="F261" s="49">
        <v>100</v>
      </c>
    </row>
    <row r="262" spans="1:6" x14ac:dyDescent="0.25">
      <c r="A262" s="9" t="s">
        <v>77</v>
      </c>
      <c r="B262" s="50">
        <v>6100</v>
      </c>
      <c r="C262" s="50">
        <v>6100</v>
      </c>
      <c r="D262" s="50">
        <v>3320</v>
      </c>
      <c r="E262" s="50">
        <v>3320</v>
      </c>
      <c r="F262" s="50">
        <v>100</v>
      </c>
    </row>
    <row r="263" spans="1:6" x14ac:dyDescent="0.25">
      <c r="A263" s="4" t="s">
        <v>2</v>
      </c>
      <c r="B263" s="51">
        <v>6100</v>
      </c>
      <c r="C263" s="51">
        <v>6100</v>
      </c>
      <c r="D263" s="51">
        <v>3320</v>
      </c>
      <c r="E263" s="51">
        <v>3320</v>
      </c>
      <c r="F263" s="51">
        <v>100</v>
      </c>
    </row>
    <row r="264" spans="1:6" x14ac:dyDescent="0.25">
      <c r="A264" s="5" t="s">
        <v>3</v>
      </c>
      <c r="B264" s="49">
        <v>6100</v>
      </c>
      <c r="C264" s="49">
        <v>6100</v>
      </c>
      <c r="D264" s="49">
        <v>3320</v>
      </c>
      <c r="E264" s="49">
        <v>3320</v>
      </c>
      <c r="F264" s="49">
        <v>100</v>
      </c>
    </row>
    <row r="265" spans="1:6" x14ac:dyDescent="0.25">
      <c r="A265" s="5" t="s">
        <v>4</v>
      </c>
      <c r="B265" s="49">
        <v>1100</v>
      </c>
      <c r="C265" s="49">
        <v>1100</v>
      </c>
      <c r="D265" s="49">
        <v>0</v>
      </c>
      <c r="E265" s="49">
        <v>0</v>
      </c>
      <c r="F265" s="49">
        <v>0</v>
      </c>
    </row>
    <row r="266" spans="1:6" x14ac:dyDescent="0.25">
      <c r="A266" s="7" t="s">
        <v>5</v>
      </c>
      <c r="B266" s="49">
        <v>1100</v>
      </c>
      <c r="C266" s="49">
        <v>1100</v>
      </c>
      <c r="D266" s="49"/>
      <c r="E266" s="49"/>
      <c r="F266" s="49"/>
    </row>
    <row r="267" spans="1:6" ht="26.25" x14ac:dyDescent="0.25">
      <c r="A267" s="5" t="s">
        <v>13</v>
      </c>
      <c r="B267" s="49">
        <v>5000</v>
      </c>
      <c r="C267" s="49">
        <v>5000</v>
      </c>
      <c r="D267" s="49">
        <v>3320</v>
      </c>
      <c r="E267" s="49">
        <v>3320</v>
      </c>
      <c r="F267" s="49">
        <v>100</v>
      </c>
    </row>
    <row r="268" spans="1:6" ht="26.25" x14ac:dyDescent="0.25">
      <c r="A268" s="7" t="s">
        <v>14</v>
      </c>
      <c r="B268" s="49">
        <v>5000</v>
      </c>
      <c r="C268" s="49">
        <v>5000</v>
      </c>
      <c r="D268" s="49">
        <v>3320</v>
      </c>
      <c r="E268" s="49">
        <v>3320</v>
      </c>
      <c r="F268" s="49">
        <v>100</v>
      </c>
    </row>
    <row r="269" spans="1:6" ht="26.25" x14ac:dyDescent="0.25">
      <c r="A269" s="8" t="s">
        <v>15</v>
      </c>
      <c r="B269" s="50"/>
      <c r="C269" s="50"/>
      <c r="D269" s="50"/>
      <c r="E269" s="50">
        <v>30.76</v>
      </c>
      <c r="F269" s="50"/>
    </row>
    <row r="270" spans="1:6" ht="26.25" x14ac:dyDescent="0.25">
      <c r="A270" s="8" t="s">
        <v>16</v>
      </c>
      <c r="B270" s="50"/>
      <c r="C270" s="50"/>
      <c r="D270" s="50"/>
      <c r="E270" s="50">
        <v>3289.24</v>
      </c>
      <c r="F270" s="50"/>
    </row>
    <row r="271" spans="1:6" ht="26.25" x14ac:dyDescent="0.25">
      <c r="A271" s="4" t="s">
        <v>211</v>
      </c>
      <c r="B271" s="51">
        <v>6000</v>
      </c>
      <c r="C271" s="51">
        <v>6000</v>
      </c>
      <c r="D271" s="51">
        <v>662</v>
      </c>
      <c r="E271" s="51">
        <v>661.95</v>
      </c>
      <c r="F271" s="51">
        <v>99.99</v>
      </c>
    </row>
    <row r="272" spans="1:6" x14ac:dyDescent="0.25">
      <c r="A272" s="47" t="s">
        <v>212</v>
      </c>
      <c r="B272" s="54">
        <v>6000</v>
      </c>
      <c r="C272" s="54">
        <v>6000</v>
      </c>
      <c r="D272" s="54">
        <v>662</v>
      </c>
      <c r="E272" s="54">
        <v>661.95</v>
      </c>
      <c r="F272" s="54">
        <v>99.99</v>
      </c>
    </row>
    <row r="273" spans="1:6" x14ac:dyDescent="0.25">
      <c r="A273" s="9" t="s">
        <v>201</v>
      </c>
      <c r="B273" s="50">
        <v>6000</v>
      </c>
      <c r="C273" s="50">
        <v>6000</v>
      </c>
      <c r="D273" s="50">
        <v>662</v>
      </c>
      <c r="E273" s="50">
        <v>661.95</v>
      </c>
      <c r="F273" s="50">
        <v>99.99</v>
      </c>
    </row>
    <row r="274" spans="1:6" ht="26.25" x14ac:dyDescent="0.25">
      <c r="A274" s="5" t="s">
        <v>190</v>
      </c>
      <c r="B274" s="49">
        <v>6000</v>
      </c>
      <c r="C274" s="49">
        <v>6000</v>
      </c>
      <c r="D274" s="49">
        <v>662</v>
      </c>
      <c r="E274" s="49">
        <v>661.95</v>
      </c>
      <c r="F274" s="49">
        <v>99.99</v>
      </c>
    </row>
    <row r="275" spans="1:6" x14ac:dyDescent="0.25">
      <c r="A275" s="9" t="s">
        <v>77</v>
      </c>
      <c r="B275" s="50">
        <v>6000</v>
      </c>
      <c r="C275" s="50">
        <v>6000</v>
      </c>
      <c r="D275" s="50">
        <v>662</v>
      </c>
      <c r="E275" s="50">
        <v>661.95</v>
      </c>
      <c r="F275" s="50">
        <v>99.99</v>
      </c>
    </row>
    <row r="276" spans="1:6" x14ac:dyDescent="0.25">
      <c r="A276" s="4" t="s">
        <v>2</v>
      </c>
      <c r="B276" s="51">
        <v>6000</v>
      </c>
      <c r="C276" s="51">
        <v>6000</v>
      </c>
      <c r="D276" s="51">
        <v>662</v>
      </c>
      <c r="E276" s="51">
        <v>661.95</v>
      </c>
      <c r="F276" s="51">
        <v>99.99</v>
      </c>
    </row>
    <row r="277" spans="1:6" x14ac:dyDescent="0.25">
      <c r="A277" s="5" t="s">
        <v>3</v>
      </c>
      <c r="B277" s="49">
        <v>6000</v>
      </c>
      <c r="C277" s="49">
        <v>6000</v>
      </c>
      <c r="D277" s="49">
        <v>662</v>
      </c>
      <c r="E277" s="49">
        <v>661.95</v>
      </c>
      <c r="F277" s="49">
        <v>99.99</v>
      </c>
    </row>
    <row r="278" spans="1:6" x14ac:dyDescent="0.25">
      <c r="A278" s="5" t="s">
        <v>4</v>
      </c>
      <c r="B278" s="49">
        <v>6000</v>
      </c>
      <c r="C278" s="49">
        <v>6000</v>
      </c>
      <c r="D278" s="49">
        <v>662</v>
      </c>
      <c r="E278" s="49">
        <v>661.95</v>
      </c>
      <c r="F278" s="49">
        <v>99.99</v>
      </c>
    </row>
    <row r="279" spans="1:6" x14ac:dyDescent="0.25">
      <c r="A279" s="7" t="s">
        <v>6</v>
      </c>
      <c r="B279" s="49">
        <v>3500</v>
      </c>
      <c r="C279" s="49">
        <v>3500</v>
      </c>
      <c r="D279" s="49">
        <v>105</v>
      </c>
      <c r="E279" s="49">
        <v>105</v>
      </c>
      <c r="F279" s="49">
        <v>100</v>
      </c>
    </row>
    <row r="280" spans="1:6" x14ac:dyDescent="0.25">
      <c r="A280" s="8" t="s">
        <v>7</v>
      </c>
      <c r="B280" s="50"/>
      <c r="C280" s="50"/>
      <c r="D280" s="50"/>
      <c r="E280" s="50">
        <v>105</v>
      </c>
      <c r="F280" s="50"/>
    </row>
    <row r="281" spans="1:6" x14ac:dyDescent="0.25">
      <c r="A281" s="7" t="s">
        <v>9</v>
      </c>
      <c r="B281" s="49">
        <v>2500</v>
      </c>
      <c r="C281" s="49">
        <v>2500</v>
      </c>
      <c r="D281" s="49">
        <v>557</v>
      </c>
      <c r="E281" s="49">
        <v>556.95000000000005</v>
      </c>
      <c r="F281" s="49">
        <v>99.99</v>
      </c>
    </row>
    <row r="282" spans="1:6" x14ac:dyDescent="0.25">
      <c r="A282" s="8" t="s">
        <v>10</v>
      </c>
      <c r="B282" s="50"/>
      <c r="C282" s="50"/>
      <c r="D282" s="50"/>
      <c r="E282" s="50">
        <v>556.95000000000005</v>
      </c>
      <c r="F282" s="50"/>
    </row>
    <row r="283" spans="1:6" x14ac:dyDescent="0.25">
      <c r="A283" s="4" t="s">
        <v>213</v>
      </c>
      <c r="B283" s="51">
        <v>1500000</v>
      </c>
      <c r="C283" s="51">
        <v>1620000</v>
      </c>
      <c r="D283" s="51">
        <v>1779000</v>
      </c>
      <c r="E283" s="51">
        <v>1752496.22</v>
      </c>
      <c r="F283" s="51">
        <v>98.51</v>
      </c>
    </row>
    <row r="284" spans="1:6" x14ac:dyDescent="0.25">
      <c r="A284" s="47" t="s">
        <v>214</v>
      </c>
      <c r="B284" s="54">
        <v>1500000</v>
      </c>
      <c r="C284" s="54">
        <v>1620000</v>
      </c>
      <c r="D284" s="54">
        <v>1779000</v>
      </c>
      <c r="E284" s="54">
        <v>1752496.22</v>
      </c>
      <c r="F284" s="54">
        <v>98.51</v>
      </c>
    </row>
    <row r="285" spans="1:6" x14ac:dyDescent="0.25">
      <c r="A285" s="9" t="s">
        <v>195</v>
      </c>
      <c r="B285" s="50">
        <v>1500000</v>
      </c>
      <c r="C285" s="50">
        <v>1620000</v>
      </c>
      <c r="D285" s="50">
        <v>1779000</v>
      </c>
      <c r="E285" s="50">
        <v>1752496.22</v>
      </c>
      <c r="F285" s="50">
        <v>98.51</v>
      </c>
    </row>
    <row r="286" spans="1:6" ht="26.25" x14ac:dyDescent="0.25">
      <c r="A286" s="5" t="s">
        <v>189</v>
      </c>
      <c r="B286" s="49">
        <v>1500000</v>
      </c>
      <c r="C286" s="49">
        <v>1620000</v>
      </c>
      <c r="D286" s="49">
        <v>1779000</v>
      </c>
      <c r="E286" s="49">
        <v>1752496.22</v>
      </c>
      <c r="F286" s="49">
        <v>98.51</v>
      </c>
    </row>
    <row r="287" spans="1:6" x14ac:dyDescent="0.25">
      <c r="A287" s="9" t="s">
        <v>82</v>
      </c>
      <c r="B287" s="50">
        <v>1500000</v>
      </c>
      <c r="C287" s="50">
        <v>1620000</v>
      </c>
      <c r="D287" s="50">
        <v>1779000</v>
      </c>
      <c r="E287" s="50">
        <v>1752496.22</v>
      </c>
      <c r="F287" s="50">
        <v>98.51</v>
      </c>
    </row>
    <row r="288" spans="1:6" ht="39" x14ac:dyDescent="0.25">
      <c r="A288" s="4" t="s">
        <v>61</v>
      </c>
      <c r="B288" s="51">
        <v>1500000</v>
      </c>
      <c r="C288" s="51">
        <v>1620000</v>
      </c>
      <c r="D288" s="51">
        <v>1779000</v>
      </c>
      <c r="E288" s="51">
        <v>1752496.22</v>
      </c>
      <c r="F288" s="51">
        <v>98.51</v>
      </c>
    </row>
    <row r="289" spans="1:6" x14ac:dyDescent="0.25">
      <c r="A289" s="5" t="s">
        <v>3</v>
      </c>
      <c r="B289" s="49">
        <v>1500000</v>
      </c>
      <c r="C289" s="49">
        <v>1620000</v>
      </c>
      <c r="D289" s="49">
        <v>1779000</v>
      </c>
      <c r="E289" s="49">
        <v>1752496.22</v>
      </c>
      <c r="F289" s="49">
        <v>98.51</v>
      </c>
    </row>
    <row r="290" spans="1:6" x14ac:dyDescent="0.25">
      <c r="A290" s="5" t="s">
        <v>27</v>
      </c>
      <c r="B290" s="49">
        <v>1500000</v>
      </c>
      <c r="C290" s="49">
        <v>1620000</v>
      </c>
      <c r="D290" s="49">
        <v>1779000</v>
      </c>
      <c r="E290" s="49">
        <v>1752496.22</v>
      </c>
      <c r="F290" s="49">
        <v>98.51</v>
      </c>
    </row>
    <row r="291" spans="1:6" x14ac:dyDescent="0.25">
      <c r="A291" s="7" t="s">
        <v>62</v>
      </c>
      <c r="B291" s="49">
        <v>1250000</v>
      </c>
      <c r="C291" s="49">
        <v>1350000</v>
      </c>
      <c r="D291" s="49">
        <v>1475000</v>
      </c>
      <c r="E291" s="49">
        <v>1459197.66</v>
      </c>
      <c r="F291" s="49">
        <v>98.93</v>
      </c>
    </row>
    <row r="292" spans="1:6" x14ac:dyDescent="0.25">
      <c r="A292" s="8" t="s">
        <v>63</v>
      </c>
      <c r="B292" s="50"/>
      <c r="C292" s="50"/>
      <c r="D292" s="50"/>
      <c r="E292" s="50">
        <v>1459197.66</v>
      </c>
      <c r="F292" s="50"/>
    </row>
    <row r="293" spans="1:6" x14ac:dyDescent="0.25">
      <c r="A293" s="7" t="s">
        <v>28</v>
      </c>
      <c r="B293" s="49">
        <v>45000</v>
      </c>
      <c r="C293" s="49">
        <v>50000</v>
      </c>
      <c r="D293" s="49">
        <v>54000</v>
      </c>
      <c r="E293" s="49">
        <v>52531.02</v>
      </c>
      <c r="F293" s="49">
        <v>97.28</v>
      </c>
    </row>
    <row r="294" spans="1:6" x14ac:dyDescent="0.25">
      <c r="A294" s="8" t="s">
        <v>64</v>
      </c>
      <c r="B294" s="50"/>
      <c r="C294" s="50"/>
      <c r="D294" s="50"/>
      <c r="E294" s="50">
        <v>52531.02</v>
      </c>
      <c r="F294" s="50"/>
    </row>
    <row r="295" spans="1:6" x14ac:dyDescent="0.25">
      <c r="A295" s="7" t="s">
        <v>65</v>
      </c>
      <c r="B295" s="49">
        <v>205000</v>
      </c>
      <c r="C295" s="49">
        <v>220000</v>
      </c>
      <c r="D295" s="49">
        <v>250000</v>
      </c>
      <c r="E295" s="49">
        <v>240767.54</v>
      </c>
      <c r="F295" s="49">
        <v>96.31</v>
      </c>
    </row>
    <row r="296" spans="1:6" ht="26.25" x14ac:dyDescent="0.25">
      <c r="A296" s="8" t="s">
        <v>66</v>
      </c>
      <c r="B296" s="50"/>
      <c r="C296" s="50"/>
      <c r="D296" s="50"/>
      <c r="E296" s="50">
        <v>240767.54</v>
      </c>
      <c r="F296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 SAŽETAK</vt:lpstr>
      <vt:lpstr>RAČUN PR I RA EKONOM KLAS</vt:lpstr>
      <vt:lpstr>RAČUN PR I RA PO IZVOR</vt:lpstr>
      <vt:lpstr>RASHODI PO FUNKCIJ KLAS</vt:lpstr>
      <vt:lpstr>RAČUN FINANC PO EKONOM KLAS</vt:lpstr>
      <vt:lpstr>RAČUN FINANC PO IZVOR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Suhin</dc:creator>
  <cp:lastModifiedBy>Ana Suhin</cp:lastModifiedBy>
  <dcterms:created xsi:type="dcterms:W3CDTF">2026-03-10T10:36:19Z</dcterms:created>
  <dcterms:modified xsi:type="dcterms:W3CDTF">2026-03-12T11:02:30Z</dcterms:modified>
</cp:coreProperties>
</file>