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FINANCIJE 2025\2. REBALANS\"/>
    </mc:Choice>
  </mc:AlternateContent>
  <xr:revisionPtr revIDLastSave="0" documentId="13_ncr:1_{63506D71-9E07-41BD-98E0-D6510DC37CAD}" xr6:coauthVersionLast="37" xr6:coauthVersionMax="37" xr10:uidLastSave="{00000000-0000-0000-0000-000000000000}"/>
  <bookViews>
    <workbookView xWindow="0" yWindow="0" windowWidth="28800" windowHeight="12225" tabRatio="886" activeTab="6" xr2:uid="{244944D7-6002-4AF2-B482-21960531CA50}"/>
  </bookViews>
  <sheets>
    <sheet name="OPĆI DIO - SAŽETAK" sheetId="1" r:id="rId1"/>
    <sheet name="RAČUN PR I RA EKONOMSKA KLAS" sheetId="2" r:id="rId2"/>
    <sheet name="RAČUN PR I RA PO IZVORIMA" sheetId="3" r:id="rId3"/>
    <sheet name="RAČUN PR I RA PO FUNCIJSKOJ KLA" sheetId="4" r:id="rId4"/>
    <sheet name="RAČUN FINANCIRANJA PO EKONOM. K" sheetId="5" r:id="rId5"/>
    <sheet name="RAČUN FINANCIRANJA PO IZVORIMA" sheetId="6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3" l="1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61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D51" i="3"/>
  <c r="D52" i="3"/>
  <c r="D53" i="3"/>
  <c r="D54" i="3"/>
  <c r="D55" i="3"/>
  <c r="D56" i="3"/>
  <c r="D57" i="3"/>
  <c r="F99" i="7"/>
  <c r="F100" i="7"/>
  <c r="F101" i="7"/>
  <c r="F102" i="7"/>
  <c r="F98" i="7"/>
  <c r="F97" i="7"/>
  <c r="F111" i="7"/>
  <c r="F112" i="7"/>
  <c r="F113" i="7"/>
  <c r="F114" i="7"/>
  <c r="F115" i="7"/>
  <c r="F116" i="7"/>
  <c r="F110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2" i="7"/>
  <c r="F33" i="7"/>
  <c r="F34" i="7"/>
  <c r="F35" i="7"/>
  <c r="F36" i="7"/>
  <c r="F37" i="7"/>
  <c r="F38" i="7"/>
  <c r="F39" i="7"/>
  <c r="F40" i="7"/>
  <c r="F41" i="7"/>
  <c r="F42" i="7"/>
  <c r="F43" i="7"/>
  <c r="F45" i="7"/>
  <c r="F46" i="7"/>
  <c r="F47" i="7"/>
  <c r="F48" i="7"/>
  <c r="F49" i="7"/>
  <c r="F50" i="7"/>
  <c r="F51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103" i="7"/>
  <c r="F104" i="7"/>
  <c r="F105" i="7"/>
  <c r="F106" i="7"/>
  <c r="F107" i="7"/>
  <c r="F108" i="7"/>
  <c r="F109" i="7"/>
  <c r="F117" i="7"/>
  <c r="F118" i="7"/>
  <c r="F119" i="7"/>
  <c r="F120" i="7"/>
  <c r="F121" i="7"/>
  <c r="F122" i="7"/>
  <c r="F123" i="7"/>
  <c r="F3" i="7"/>
  <c r="D5" i="7"/>
  <c r="D4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3" i="7"/>
  <c r="E13" i="1" l="1"/>
  <c r="B22" i="1" l="1"/>
  <c r="B9" i="1"/>
  <c r="B12" i="1"/>
</calcChain>
</file>

<file path=xl/sharedStrings.xml><?xml version="1.0" encoding="utf-8"?>
<sst xmlns="http://schemas.openxmlformats.org/spreadsheetml/2006/main" count="435" uniqueCount="168">
  <si>
    <t>A) RAČUN PRIHODA I RASHODA</t>
  </si>
  <si>
    <t>A1) PRIHODI I RASHODI PREMA EKONOMSKOJ KLASIFIKACIJI</t>
  </si>
  <si>
    <t>Oznaka</t>
  </si>
  <si>
    <t>Plan (1.)</t>
  </si>
  <si>
    <t>Novi plan (3.)</t>
  </si>
  <si>
    <t>SVEUKUPNO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</si>
  <si>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</si>
  <si>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</si>
  <si>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</si>
  <si>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</si>
  <si>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</si>
  <si>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</si>
  <si>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</si>
  <si>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</si>
  <si>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</si>
  <si>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</si>
  <si>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</si>
  <si>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</si>
  <si>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343 Ostali financijski rashodi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</si>
  <si>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</si>
  <si>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</si>
  <si>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</si>
  <si>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</si>
  <si>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4 Rashodi za nabavu nefinancijske imovine</t>
  </si>
  <si>
    <t>42 Rashodi za nabavu proizvedene dugotrajne imovine</t>
  </si>
  <si>
    <t>422 Postrojenja i oprema</t>
  </si>
  <si>
    <t>424 Knjige, umjetnička djela i ostale izložbene vrijednosti</t>
  </si>
  <si>
    <t>45 Rashodi za dodatna ulaganja na nefinancijskoj imovini</t>
  </si>
  <si>
    <t>451 Dodatna ulaganja na građevinskim objektima</t>
  </si>
  <si>
    <t>RASHODI</t>
  </si>
  <si>
    <t>PRIHODI</t>
  </si>
  <si>
    <t>6 Prihodi poslovanja</t>
  </si>
  <si>
    <t>63 Pomoći iz inozemstva i od subjekata unutar općeg proračuna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</si>
  <si>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</si>
  <si>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</si>
  <si>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</si>
  <si>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</si>
  <si>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</si>
  <si>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</si>
  <si>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</si>
  <si>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</si>
  <si>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</si>
  <si>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</si>
  <si>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</si>
  <si>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9 Vlastiti izvori</t>
  </si>
  <si>
    <t>92 Rezultat poslovanja</t>
  </si>
  <si>
    <t>922 REZULTAT-VIŠAK/MANJAK</t>
  </si>
  <si>
    <t>A2) PRIHODI I RASHODI PREMA IZVORIMA FINANCIRANJA</t>
  </si>
  <si>
    <t>B) RAČUN FINANCIRANJA</t>
  </si>
  <si>
    <t xml:space="preserve">B1) RAČUN FINANCIRANJA PREMA EKONOMSKOJ KLASIFIKACIJI </t>
  </si>
  <si>
    <t>SKUPINA</t>
  </si>
  <si>
    <t>ODJELJAK</t>
  </si>
  <si>
    <t>Naziv</t>
  </si>
  <si>
    <t>Primici od financijske imovine i zaduživanja</t>
  </si>
  <si>
    <t>Primici od zaduživanja</t>
  </si>
  <si>
    <t>844</t>
  </si>
  <si>
    <t>Primljeni krediti i zajmovi od kreditnih i ostalih financijskih institucija izvan javnog sektora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</si>
  <si>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</si>
  <si>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</si>
  <si>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</si>
  <si>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Primljeni krediti od inozemnih kreditnih institucija</t>
  </si>
  <si>
    <t>Primljeni zajmovi od inozemnih osiguravajućih društava</t>
  </si>
  <si>
    <t>Primljeni zajmovi od ostalih inozemnih financijskih institucija</t>
  </si>
  <si>
    <t>Izdaci za financijsku imovinu i otplate zajmova</t>
  </si>
  <si>
    <t>Otplata glavnice primljenih kredita i zajmova od međunarodnih organizacija, institucija i tijela EU te inozemnih vlada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</si>
  <si>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</si>
  <si>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</si>
  <si>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</si>
  <si>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5444</t>
  </si>
  <si>
    <t>Otplata glavnice primljenih zajmova od tuzemnih osiguravajućih društava izvan javnog sektora</t>
  </si>
  <si>
    <t>5445</t>
  </si>
  <si>
    <t>Otplata glavnice primljenih zajmova od ostalih tuzemnih financijskih institucija izvan javnog sektora</t>
  </si>
  <si>
    <t>5446</t>
  </si>
  <si>
    <t>Otplata glavnice primljenih kredita od inozemnih kreditnih institucija</t>
  </si>
  <si>
    <t>5447</t>
  </si>
  <si>
    <t>Otplata glavnice primljenih zajmova od inozemnih osiguravajućih društava</t>
  </si>
  <si>
    <t>5448</t>
  </si>
  <si>
    <t>Otplata glavnice primljenih zajmova od ostalih inozemnih financijskih institucija</t>
  </si>
  <si>
    <t>PLAN 2025</t>
  </si>
  <si>
    <t>RAZLIKA</t>
  </si>
  <si>
    <t>B2) RAČUN FINANCIRANJA PREMA IZVORIMA FINANCIRANJA</t>
  </si>
  <si>
    <t>Razred</t>
  </si>
  <si>
    <t>Skupina</t>
  </si>
  <si>
    <t>Izvor</t>
  </si>
  <si>
    <t>Namjenski primici od zaduživanja</t>
  </si>
  <si>
    <t>Izdaci za otplatu glavnice primljenih kredita i zajmova</t>
  </si>
  <si>
    <t>PLAN 2025.</t>
  </si>
  <si>
    <t>NOVI PLAN</t>
  </si>
  <si>
    <t>6 DONACIJE</t>
  </si>
  <si>
    <t>61 Donacije</t>
  </si>
  <si>
    <t>4 Prihodi za posebne namjene</t>
  </si>
  <si>
    <t>5 POMOĆI</t>
  </si>
  <si>
    <t>1 OPĆI PRIHODI I PRIMICI</t>
  </si>
  <si>
    <t>11 Opći prihodi i primici</t>
  </si>
  <si>
    <t>Fun. kl.: 0922 Više srednjoškolsko obrazovanje</t>
  </si>
  <si>
    <t>Fun. kl.: 0960 Dodatne usluge u obrazovanju</t>
  </si>
  <si>
    <t>II. POSEBNI DIO</t>
  </si>
  <si>
    <t>A3) RASHODI PREMA FUNKCIJSKOJ KLASIFIKACIJI</t>
  </si>
  <si>
    <t>Predsjednica Školskog odbora</t>
  </si>
  <si>
    <t>M.P.</t>
  </si>
  <si>
    <t>Kristinka Jurčević</t>
  </si>
  <si>
    <t>____________________</t>
  </si>
  <si>
    <t>Klasa: 400-02/25-01/</t>
  </si>
  <si>
    <t>Urbroj: 2133-48-01-25-01</t>
  </si>
  <si>
    <t>A. RAČUN PRIHODA I RASHODA</t>
  </si>
  <si>
    <t>Razlika - višak/manjak</t>
  </si>
  <si>
    <t>C. PRORAČUN UKUPNO</t>
  </si>
  <si>
    <t>D. RASPOLOŽIVA SREDSTVA IZ PRETHODNIH GODINA</t>
  </si>
  <si>
    <t>VIŠAK/MANJAK PRIHODA prenešeni (+/-)</t>
  </si>
  <si>
    <t>B. SAŽETAK RAČUNA FINANCIRANJA</t>
  </si>
  <si>
    <t>8 Primici od financijske 
imovine i zaduživanja</t>
  </si>
  <si>
    <t>5 Izdaci za financijskeu imovinu i otplate zajmova</t>
  </si>
  <si>
    <t>NETO FINANCIRANJE</t>
  </si>
  <si>
    <t>UKUPNO RASHODI</t>
  </si>
  <si>
    <t>7 Prihodi od nefinancijske imovine</t>
  </si>
  <si>
    <t>UKUPNO PRIHODI</t>
  </si>
  <si>
    <t>VIŠAK/MANJAK+NETO FINANCIRANJE</t>
  </si>
  <si>
    <t>Prijenos viška/manjka iz prethodne/ih godina</t>
  </si>
  <si>
    <t>Prijenos viška/manjka u sljedeće razdoblje</t>
  </si>
  <si>
    <t>Višak/manjak + neto financiranje + prijenos viška/manjka iz prethodne/ih godina - prijenos viška/manjka u sljedeće razdoblje</t>
  </si>
  <si>
    <t>VIŠAK/MANJAK PRIHODA iz prethodnih godina koji će se rasporediti/pokriti</t>
  </si>
  <si>
    <t>VIŠAK/MANJAK PRIHODA iz prethodnih godina koji će se prenesti u sljedeće razdoblje</t>
  </si>
  <si>
    <t>1. rebalans (2.)</t>
  </si>
  <si>
    <t>423 Prijevozna sredstva</t>
  </si>
  <si>
    <t>Razlika (3.)</t>
  </si>
  <si>
    <t>Novi plan (4.)</t>
  </si>
  <si>
    <t>Indeks (5.)</t>
  </si>
  <si>
    <t>1. REBALANS</t>
  </si>
  <si>
    <t>ravnateljica</t>
  </si>
  <si>
    <t>Snježana Erdeljac</t>
  </si>
  <si>
    <t>RAZDJEL: 003 Upravni odjel za društvene djelatnosti</t>
  </si>
  <si>
    <t>123 Zakonski standard javnih ustanova SŠ</t>
  </si>
  <si>
    <t>50 Pomoći iz državnog proračuna</t>
  </si>
  <si>
    <t>125 Program javnih potreba iznad standarda - vlastiti prihodi</t>
  </si>
  <si>
    <t>31 Vlastiti prihodi</t>
  </si>
  <si>
    <t>141 Javne potrebe iznad zakonskog standarda SŠ</t>
  </si>
  <si>
    <t>43 Ostali prihodi za posebne namjene</t>
  </si>
  <si>
    <t>56 Fondovi EU-a</t>
  </si>
  <si>
    <t>71 Prihodi od prodaje ili zamjene nefinancijske imovine i naknade s naslova osiguranja</t>
  </si>
  <si>
    <t>157 Javne potrebe iznad zakonskog standarda u školstvu - ostali korisnici</t>
  </si>
  <si>
    <t>201 MZOM- Plaće SŠ</t>
  </si>
  <si>
    <t>Glava: 003-25 MIOŠ KARLOVAC</t>
  </si>
  <si>
    <t>3 VLASTITI PRIHODI</t>
  </si>
  <si>
    <t>7 Prihodi od nefin. imovine i nadoknade štete s osnova osig.</t>
  </si>
  <si>
    <t>Na temelju članka 37. Statuta Mješovite industrijsko-obrtnička škole Školski odbor na
sjednici 8. 12. 2025. godine donosi
2. IZMJENE FINANCIJSKOG PLANA ZA 2025. GODINU:</t>
  </si>
  <si>
    <t>Karlovac, 8.12.2025.</t>
  </si>
  <si>
    <t>Plan 2025. (2.)</t>
  </si>
  <si>
    <t>I. Rebalans 2025. (3.)</t>
  </si>
  <si>
    <t>III REBALANS 2025.</t>
  </si>
  <si>
    <t>A100037 Odgojnoobrazovno, administrativno i tehničko osoblje</t>
  </si>
  <si>
    <t>Funk. kl.: 0922 Više srednjoškolsko obrazovanje</t>
  </si>
  <si>
    <t>A100037A Odgojnoobrazovno, administrativno i tehničko osoblje - POSEBNI DIO</t>
  </si>
  <si>
    <t>A100038 Operativni plan TIO - SŠ</t>
  </si>
  <si>
    <t>K100004 Nefinancijska imovina i investicijsko održavanje SŠ</t>
  </si>
  <si>
    <t>A100042 Javne potrebe iznad standarda-vlastiti prihodi</t>
  </si>
  <si>
    <t>Funk. kl.: 0960 Dodatne usluge u obrazovanju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</si>
  <si>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</si>
  <si>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</si>
  <si>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</si>
  <si>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</si>
  <si>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</si>
  <si>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</si>
  <si>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A100166A Prihod od financijske imovine - korisnici</t>
  </si>
  <si>
    <t>A100218 Financiranje deficitarnih zanimanja</t>
  </si>
  <si>
    <t>A100208 KARADAR</t>
  </si>
  <si>
    <t>GLAVA:003-25</t>
  </si>
  <si>
    <t>indeks</t>
  </si>
  <si>
    <t>A200201 MZOM-Plaće SŠ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</si>
</sst>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00008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ADD8E6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 indent="1"/>
    </xf>
    <xf numFmtId="0" fontId="2" fillId="2" borderId="2" xfId="0" applyFont="1" applyFill="1" applyBorder="1" applyAlignment="1">
      <alignment horizontal="left" wrapText="1" indent="1"/>
    </xf>
    <xf numFmtId="4" fontId="2" fillId="2" borderId="2" xfId="0" applyNumberFormat="1" applyFont="1" applyFill="1" applyBorder="1" applyAlignment="1">
      <alignment horizontal="right" wrapText="1" indent="1"/>
    </xf>
    <xf numFmtId="0" fontId="2" fillId="2" borderId="2" xfId="0" applyFont="1" applyFill="1" applyBorder="1" applyAlignment="1">
      <alignment horizontal="right" wrapText="1" indent="1"/>
    </xf>
    <xf numFmtId="0" fontId="3" fillId="3" borderId="2" xfId="0" applyFont="1" applyFill="1" applyBorder="1" applyAlignment="1">
      <alignment horizontal="left" wrapText="1" indent="1"/>
    </xf>
    <xf numFmtId="4" fontId="3" fillId="3" borderId="2" xfId="0" applyNumberFormat="1" applyFont="1" applyFill="1" applyBorder="1" applyAlignment="1">
      <alignment horizontal="right" wrapText="1" indent="1"/>
    </xf>
    <xf numFmtId="0" fontId="3" fillId="3" borderId="2" xfId="0" applyFont="1" applyFill="1" applyBorder="1" applyAlignment="1">
      <alignment horizontal="right" wrapText="1" indent="1"/>
    </xf>
    <xf numFmtId="0" fontId="4" fillId="3" borderId="2" xfId="0" applyFont="1" applyFill="1" applyBorder="1" applyAlignment="1">
      <alignment horizontal="left" wrapText="1" indent="1"/>
    </xf>
    <xf numFmtId="4" fontId="4" fillId="3" borderId="2" xfId="0" applyNumberFormat="1" applyFont="1" applyFill="1" applyBorder="1" applyAlignment="1">
      <alignment horizontal="right" wrapText="1" indent="1"/>
    </xf>
    <xf numFmtId="0" fontId="4" fillId="3" borderId="2" xfId="0" applyFont="1" applyFill="1" applyBorder="1" applyAlignment="1">
      <alignment horizontal="right" wrapText="1" indent="1"/>
    </xf>
    <xf numFmtId="0" fontId="4" fillId="3" borderId="0" xfId="0" applyFont="1" applyFill="1" applyBorder="1" applyAlignment="1">
      <alignment horizontal="left" wrapText="1" inden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0" fillId="0" borderId="4" xfId="0" applyBorder="1"/>
    <xf numFmtId="0" fontId="7" fillId="5" borderId="4" xfId="0" applyNumberFormat="1" applyFont="1" applyFill="1" applyBorder="1" applyAlignment="1" applyProtection="1">
      <alignment horizontal="left" vertical="center" wrapText="1"/>
    </xf>
    <xf numFmtId="0" fontId="7" fillId="0" borderId="4" xfId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7" fillId="0" borderId="4" xfId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0" fontId="6" fillId="5" borderId="4" xfId="0" applyNumberFormat="1" applyFont="1" applyFill="1" applyBorder="1" applyAlignment="1" applyProtection="1">
      <alignment horizontal="left" vertical="center"/>
    </xf>
    <xf numFmtId="0" fontId="6" fillId="5" borderId="4" xfId="0" applyNumberFormat="1" applyFont="1" applyFill="1" applyBorder="1" applyAlignment="1" applyProtection="1">
      <alignment vertical="center" wrapText="1"/>
    </xf>
    <xf numFmtId="0" fontId="7" fillId="5" borderId="4" xfId="0" applyNumberFormat="1" applyFont="1" applyFill="1" applyBorder="1" applyAlignment="1" applyProtection="1">
      <alignment horizontal="left" vertical="center"/>
    </xf>
    <xf numFmtId="0" fontId="0" fillId="0" borderId="4" xfId="0" applyBorder="1" applyAlignment="1">
      <alignment wrapText="1"/>
    </xf>
    <xf numFmtId="0" fontId="7" fillId="0" borderId="4" xfId="2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7" fillId="5" borderId="4" xfId="0" quotePrefix="1" applyFont="1" applyFill="1" applyBorder="1" applyAlignment="1">
      <alignment horizontal="left" vertical="center"/>
    </xf>
    <xf numFmtId="0" fontId="9" fillId="5" borderId="4" xfId="0" quotePrefix="1" applyFont="1" applyFill="1" applyBorder="1" applyAlignment="1">
      <alignment horizontal="left" vertical="center"/>
    </xf>
    <xf numFmtId="0" fontId="9" fillId="5" borderId="4" xfId="0" quotePrefix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/>
    </xf>
    <xf numFmtId="0" fontId="7" fillId="5" borderId="4" xfId="0" applyNumberFormat="1" applyFont="1" applyFill="1" applyBorder="1" applyAlignment="1" applyProtection="1">
      <alignment vertical="center" wrapText="1"/>
    </xf>
    <xf numFmtId="0" fontId="9" fillId="5" borderId="4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wrapText="1" indent="1"/>
    </xf>
    <xf numFmtId="4" fontId="3" fillId="6" borderId="2" xfId="0" applyNumberFormat="1" applyFont="1" applyFill="1" applyBorder="1" applyAlignment="1">
      <alignment horizontal="right" wrapText="1" indent="1"/>
    </xf>
    <xf numFmtId="0" fontId="3" fillId="6" borderId="2" xfId="0" applyFont="1" applyFill="1" applyBorder="1" applyAlignment="1">
      <alignment horizontal="right" wrapText="1" indent="1"/>
    </xf>
    <xf numFmtId="0" fontId="4" fillId="7" borderId="2" xfId="0" applyFont="1" applyFill="1" applyBorder="1" applyAlignment="1">
      <alignment horizontal="left" wrapText="1" indent="1"/>
    </xf>
    <xf numFmtId="4" fontId="4" fillId="7" borderId="2" xfId="0" applyNumberFormat="1" applyFont="1" applyFill="1" applyBorder="1" applyAlignment="1">
      <alignment horizontal="right" wrapText="1" indent="1"/>
    </xf>
    <xf numFmtId="0" fontId="0" fillId="0" borderId="0" xfId="0" applyAlignment="1">
      <alignment horizontal="center"/>
    </xf>
    <xf numFmtId="0" fontId="4" fillId="8" borderId="2" xfId="0" applyFont="1" applyFill="1" applyBorder="1" applyAlignment="1">
      <alignment horizontal="left" wrapText="1" indent="1"/>
    </xf>
    <xf numFmtId="4" fontId="4" fillId="8" borderId="2" xfId="0" applyNumberFormat="1" applyFont="1" applyFill="1" applyBorder="1" applyAlignment="1">
      <alignment horizontal="right" wrapText="1" inden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2" fillId="9" borderId="2" xfId="0" applyFont="1" applyFill="1" applyBorder="1" applyAlignment="1">
      <alignment horizontal="left" wrapText="1" indent="1"/>
    </xf>
    <xf numFmtId="4" fontId="2" fillId="9" borderId="2" xfId="0" applyNumberFormat="1" applyFont="1" applyFill="1" applyBorder="1" applyAlignment="1">
      <alignment horizontal="right" wrapText="1" indent="1"/>
    </xf>
    <xf numFmtId="0" fontId="10" fillId="10" borderId="2" xfId="0" applyFont="1" applyFill="1" applyBorder="1" applyAlignment="1">
      <alignment horizontal="left" wrapText="1" indent="1"/>
    </xf>
    <xf numFmtId="0" fontId="3" fillId="11" borderId="2" xfId="0" applyFont="1" applyFill="1" applyBorder="1" applyAlignment="1">
      <alignment horizontal="left" wrapText="1" indent="1"/>
    </xf>
    <xf numFmtId="4" fontId="3" fillId="11" borderId="2" xfId="0" applyNumberFormat="1" applyFont="1" applyFill="1" applyBorder="1" applyAlignment="1">
      <alignment horizontal="right" wrapText="1" indent="1"/>
    </xf>
    <xf numFmtId="0" fontId="3" fillId="11" borderId="2" xfId="0" applyFont="1" applyFill="1" applyBorder="1" applyAlignment="1">
      <alignment horizontal="right" wrapText="1" indent="1"/>
    </xf>
    <xf numFmtId="2" fontId="3" fillId="6" borderId="2" xfId="0" applyNumberFormat="1" applyFont="1" applyFill="1" applyBorder="1" applyAlignment="1">
      <alignment horizontal="right" wrapText="1" indent="1"/>
    </xf>
    <xf numFmtId="2" fontId="3" fillId="11" borderId="2" xfId="0" applyNumberFormat="1" applyFont="1" applyFill="1" applyBorder="1" applyAlignment="1">
      <alignment horizontal="right" wrapText="1" indent="1"/>
    </xf>
    <xf numFmtId="2" fontId="3" fillId="3" borderId="2" xfId="0" applyNumberFormat="1" applyFont="1" applyFill="1" applyBorder="1" applyAlignment="1">
      <alignment horizontal="right" wrapText="1" indent="1"/>
    </xf>
    <xf numFmtId="2" fontId="4" fillId="3" borderId="2" xfId="0" applyNumberFormat="1" applyFont="1" applyFill="1" applyBorder="1" applyAlignment="1">
      <alignment horizontal="right" wrapText="1" indent="1"/>
    </xf>
    <xf numFmtId="2" fontId="10" fillId="10" borderId="2" xfId="0" applyNumberFormat="1" applyFont="1" applyFill="1" applyBorder="1" applyAlignment="1">
      <alignment horizontal="right" wrapText="1" indent="1"/>
    </xf>
    <xf numFmtId="0" fontId="0" fillId="0" borderId="0" xfId="0" applyAlignment="1">
      <alignment horizontal="center" wrapText="1"/>
    </xf>
  </cellXfs>
  <cellStyles count="3">
    <cellStyle name="Normalno" xfId="0" builtinId="0"/>
    <cellStyle name="Obično_List6" xfId="2" xr:uid="{68FE214A-1A20-4513-B8D6-90B22603158D}"/>
    <cellStyle name="Obično_List9" xfId="1" xr:uid="{AA890E32-1140-4E1B-85EC-E634E9AC5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F028-B597-4CFF-A141-3B97FE917E35}">
  <dimension ref="A1:F31"/>
  <sheetViews>
    <sheetView workbookViewId="0">
      <selection activeCell="O18" sqref="O18"/>
    </sheetView>
  </sheetViews>
  <sheetFormatPr defaultRowHeight="15" x14ac:dyDescent="0.25"/>
  <cols>
    <col min="1" max="1" width="39" customWidth="1"/>
    <col min="2" max="2" width="12.7109375" customWidth="1"/>
    <col min="3" max="3" width="12.85546875" customWidth="1"/>
    <col min="4" max="4" width="11.42578125" customWidth="1"/>
    <col min="5" max="5" width="13.140625" customWidth="1"/>
    <col min="6" max="6" width="8.140625" customWidth="1"/>
  </cols>
  <sheetData>
    <row r="1" spans="1:6" ht="15" customHeight="1" x14ac:dyDescent="0.25">
      <c r="A1" s="53" t="s">
        <v>144</v>
      </c>
      <c r="B1" s="53"/>
      <c r="C1" s="53"/>
      <c r="D1" s="53"/>
      <c r="E1" s="53"/>
      <c r="F1" s="53"/>
    </row>
    <row r="2" spans="1:6" x14ac:dyDescent="0.25">
      <c r="A2" s="53"/>
      <c r="B2" s="53"/>
      <c r="C2" s="53"/>
      <c r="D2" s="53"/>
      <c r="E2" s="53"/>
      <c r="F2" s="53"/>
    </row>
    <row r="3" spans="1:6" x14ac:dyDescent="0.25">
      <c r="A3" s="53"/>
      <c r="B3" s="53"/>
      <c r="C3" s="53"/>
      <c r="D3" s="53"/>
      <c r="E3" s="53"/>
      <c r="F3" s="53"/>
    </row>
    <row r="4" spans="1:6" ht="15.75" thickBot="1" x14ac:dyDescent="0.3"/>
    <row r="5" spans="1:6" ht="38.25" customHeight="1" thickBot="1" x14ac:dyDescent="0.3">
      <c r="A5" s="1" t="s">
        <v>2</v>
      </c>
      <c r="B5" s="1" t="s">
        <v>3</v>
      </c>
      <c r="C5" s="1" t="s">
        <v>4</v>
      </c>
      <c r="D5" s="1" t="s">
        <v>124</v>
      </c>
      <c r="E5" s="1" t="s">
        <v>125</v>
      </c>
      <c r="F5" s="1" t="s">
        <v>126</v>
      </c>
    </row>
    <row r="6" spans="1:6" x14ac:dyDescent="0.25">
      <c r="A6" s="36" t="s">
        <v>104</v>
      </c>
      <c r="B6" s="36"/>
      <c r="C6" s="36"/>
      <c r="D6" s="36"/>
      <c r="E6" s="36"/>
      <c r="F6" s="36"/>
    </row>
    <row r="7" spans="1:6" x14ac:dyDescent="0.25">
      <c r="A7" s="8" t="s">
        <v>31</v>
      </c>
      <c r="B7" s="9">
        <v>1699962.69</v>
      </c>
      <c r="C7" s="9">
        <v>1824646.26</v>
      </c>
      <c r="D7" s="9">
        <v>144360.10999999999</v>
      </c>
      <c r="E7" s="9">
        <v>1969006.37</v>
      </c>
      <c r="F7" s="9">
        <v>107.91</v>
      </c>
    </row>
    <row r="8" spans="1:6" x14ac:dyDescent="0.25">
      <c r="A8" s="8" t="s">
        <v>114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5">
      <c r="A9" s="39" t="s">
        <v>115</v>
      </c>
      <c r="B9" s="40">
        <f>SUM(B7:B8)</f>
        <v>1699962.69</v>
      </c>
      <c r="C9" s="40">
        <v>1824646.26</v>
      </c>
      <c r="D9" s="40">
        <v>144360.10999999999</v>
      </c>
      <c r="E9" s="40">
        <v>1969006.37</v>
      </c>
      <c r="F9" s="40">
        <v>107.91</v>
      </c>
    </row>
    <row r="10" spans="1:6" x14ac:dyDescent="0.25">
      <c r="A10" s="8" t="s">
        <v>6</v>
      </c>
      <c r="B10" s="9">
        <v>1742906</v>
      </c>
      <c r="C10" s="9">
        <v>1870677</v>
      </c>
      <c r="D10" s="9">
        <v>137898.25</v>
      </c>
      <c r="E10" s="9">
        <v>2008575.25</v>
      </c>
      <c r="F10" s="9">
        <v>107.37</v>
      </c>
    </row>
    <row r="11" spans="1:6" x14ac:dyDescent="0.25">
      <c r="A11" s="8" t="s">
        <v>23</v>
      </c>
      <c r="B11" s="9">
        <v>82172.679999999993</v>
      </c>
      <c r="C11" s="9">
        <v>95073</v>
      </c>
      <c r="D11" s="9">
        <v>6461.86</v>
      </c>
      <c r="E11" s="9">
        <v>101534.86</v>
      </c>
      <c r="F11" s="9">
        <v>106.8</v>
      </c>
    </row>
    <row r="12" spans="1:6" x14ac:dyDescent="0.25">
      <c r="A12" s="39" t="s">
        <v>113</v>
      </c>
      <c r="B12" s="40">
        <f>SUM(B10:B11)</f>
        <v>1825078.68</v>
      </c>
      <c r="C12" s="40">
        <v>1965750</v>
      </c>
      <c r="D12" s="40">
        <v>144360.10999999999</v>
      </c>
      <c r="E12" s="40">
        <v>2110110.11</v>
      </c>
      <c r="F12" s="40">
        <v>107.34</v>
      </c>
    </row>
    <row r="13" spans="1:6" x14ac:dyDescent="0.25">
      <c r="A13" s="8" t="s">
        <v>105</v>
      </c>
      <c r="B13" s="9">
        <v>-125115.99</v>
      </c>
      <c r="C13" s="9">
        <v>-141103.74</v>
      </c>
      <c r="D13" s="9"/>
      <c r="E13" s="9">
        <f>SUM(E9-E12)</f>
        <v>-141103.73999999976</v>
      </c>
      <c r="F13" s="9"/>
    </row>
    <row r="14" spans="1:6" x14ac:dyDescent="0.25">
      <c r="A14" s="36" t="s">
        <v>109</v>
      </c>
      <c r="B14" s="36"/>
      <c r="C14" s="36"/>
      <c r="D14" s="36"/>
      <c r="E14" s="36"/>
      <c r="F14" s="36"/>
    </row>
    <row r="15" spans="1:6" ht="26.25" x14ac:dyDescent="0.25">
      <c r="A15" s="8" t="s">
        <v>110</v>
      </c>
      <c r="B15" s="9">
        <v>0</v>
      </c>
      <c r="C15" s="9">
        <v>0</v>
      </c>
      <c r="D15" s="9"/>
      <c r="E15" s="9">
        <v>0</v>
      </c>
      <c r="F15" s="9"/>
    </row>
    <row r="16" spans="1:6" ht="26.25" x14ac:dyDescent="0.25">
      <c r="A16" s="8" t="s">
        <v>111</v>
      </c>
      <c r="B16" s="9">
        <v>0</v>
      </c>
      <c r="C16" s="9">
        <v>0</v>
      </c>
      <c r="D16" s="9"/>
      <c r="E16" s="9">
        <v>0</v>
      </c>
      <c r="F16" s="9"/>
    </row>
    <row r="17" spans="1:6" x14ac:dyDescent="0.25">
      <c r="A17" s="8" t="s">
        <v>112</v>
      </c>
      <c r="B17" s="9">
        <v>0</v>
      </c>
      <c r="C17" s="9">
        <v>0</v>
      </c>
      <c r="D17" s="9"/>
      <c r="E17" s="9">
        <v>0</v>
      </c>
      <c r="F17" s="9"/>
    </row>
    <row r="18" spans="1:6" x14ac:dyDescent="0.25">
      <c r="A18" s="8" t="s">
        <v>116</v>
      </c>
      <c r="B18" s="9">
        <v>-125115.99</v>
      </c>
      <c r="C18" s="9">
        <v>-141103.74</v>
      </c>
      <c r="D18" s="9"/>
      <c r="E18" s="9">
        <v>-141103.74</v>
      </c>
      <c r="F18" s="9"/>
    </row>
    <row r="19" spans="1:6" x14ac:dyDescent="0.25">
      <c r="A19" s="36" t="s">
        <v>106</v>
      </c>
      <c r="B19" s="36"/>
      <c r="C19" s="36"/>
      <c r="D19" s="36"/>
      <c r="E19" s="36"/>
      <c r="F19" s="36"/>
    </row>
    <row r="20" spans="1:6" x14ac:dyDescent="0.25">
      <c r="A20" s="8" t="s">
        <v>117</v>
      </c>
      <c r="B20" s="9">
        <v>125115.99</v>
      </c>
      <c r="C20" s="9">
        <v>141103.74</v>
      </c>
      <c r="D20" s="9"/>
      <c r="E20" s="9">
        <v>141103.74</v>
      </c>
      <c r="F20" s="9"/>
    </row>
    <row r="21" spans="1:6" x14ac:dyDescent="0.25">
      <c r="A21" s="8" t="s">
        <v>118</v>
      </c>
      <c r="B21" s="9">
        <v>0</v>
      </c>
      <c r="C21" s="9">
        <v>0</v>
      </c>
      <c r="D21" s="9"/>
      <c r="E21" s="9">
        <v>0</v>
      </c>
      <c r="F21" s="9"/>
    </row>
    <row r="22" spans="1:6" ht="39" x14ac:dyDescent="0.25">
      <c r="A22" s="8" t="s">
        <v>119</v>
      </c>
      <c r="B22" s="9">
        <f>SUM(B13+B17+B20+0)</f>
        <v>0</v>
      </c>
      <c r="C22" s="9">
        <v>0</v>
      </c>
      <c r="D22" s="9"/>
      <c r="E22" s="9">
        <v>0</v>
      </c>
      <c r="F22" s="9"/>
    </row>
    <row r="23" spans="1:6" ht="26.25" x14ac:dyDescent="0.25">
      <c r="A23" s="36" t="s">
        <v>107</v>
      </c>
      <c r="B23" s="36"/>
      <c r="C23" s="36"/>
      <c r="D23" s="36"/>
      <c r="E23" s="36"/>
      <c r="F23" s="36"/>
    </row>
    <row r="24" spans="1:6" x14ac:dyDescent="0.25">
      <c r="A24" s="8" t="s">
        <v>108</v>
      </c>
      <c r="B24" s="9">
        <v>125115.99</v>
      </c>
      <c r="C24" s="9">
        <v>141103.74</v>
      </c>
      <c r="D24" s="9"/>
      <c r="E24" s="9">
        <v>141103.74</v>
      </c>
      <c r="F24" s="9"/>
    </row>
    <row r="25" spans="1:6" ht="26.25" x14ac:dyDescent="0.25">
      <c r="A25" s="8" t="s">
        <v>120</v>
      </c>
      <c r="B25" s="9">
        <v>125115.99</v>
      </c>
      <c r="C25" s="9">
        <v>141103.74</v>
      </c>
      <c r="D25" s="9"/>
      <c r="E25" s="9">
        <v>141103.74</v>
      </c>
      <c r="F25" s="9"/>
    </row>
    <row r="26" spans="1:6" ht="39" x14ac:dyDescent="0.25">
      <c r="A26" s="8" t="s">
        <v>121</v>
      </c>
      <c r="B26" s="9">
        <v>0</v>
      </c>
      <c r="C26" s="9">
        <v>0</v>
      </c>
      <c r="D26" s="9"/>
      <c r="E26" s="9">
        <v>0</v>
      </c>
      <c r="F26" s="9"/>
    </row>
    <row r="28" spans="1:6" x14ac:dyDescent="0.25">
      <c r="A28" t="s">
        <v>102</v>
      </c>
      <c r="B28" t="s">
        <v>98</v>
      </c>
      <c r="D28" s="38" t="s">
        <v>99</v>
      </c>
      <c r="E28" t="s">
        <v>128</v>
      </c>
    </row>
    <row r="29" spans="1:6" x14ac:dyDescent="0.25">
      <c r="A29" t="s">
        <v>103</v>
      </c>
      <c r="B29" t="s">
        <v>100</v>
      </c>
      <c r="E29" t="s">
        <v>129</v>
      </c>
    </row>
    <row r="30" spans="1:6" x14ac:dyDescent="0.25">
      <c r="A30" t="s">
        <v>145</v>
      </c>
    </row>
    <row r="31" spans="1:6" x14ac:dyDescent="0.25">
      <c r="B31" t="s">
        <v>101</v>
      </c>
      <c r="E31" t="s">
        <v>101</v>
      </c>
    </row>
  </sheetData>
  <mergeCells count="1">
    <mergeCell ref="A1:F3"/>
  </mergeCells>
  <pageMargins left="0.31496062992125984" right="0.31496062992125984" top="0.15748031496062992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495-D237-43E9-82DC-3FA5181EBD37}">
  <dimension ref="A1:F50"/>
  <sheetViews>
    <sheetView workbookViewId="0">
      <selection activeCell="A5" sqref="A5:XFD5"/>
    </sheetView>
  </sheetViews>
  <sheetFormatPr defaultRowHeight="15" x14ac:dyDescent="0.25"/>
  <cols>
    <col min="1" max="1" width="35.85546875" customWidth="1"/>
    <col min="2" max="2" width="14.28515625" customWidth="1"/>
    <col min="3" max="3" width="13.7109375" customWidth="1"/>
    <col min="4" max="4" width="13.28515625" customWidth="1"/>
    <col min="5" max="5" width="12.7109375" customWidth="1"/>
    <col min="6" max="6" width="9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ht="15.75" thickBot="1" x14ac:dyDescent="0.3">
      <c r="A4" t="s">
        <v>29</v>
      </c>
    </row>
    <row r="5" spans="1:6" ht="39" customHeight="1" thickBot="1" x14ac:dyDescent="0.3">
      <c r="A5" s="1" t="s">
        <v>2</v>
      </c>
      <c r="B5" s="1" t="s">
        <v>3</v>
      </c>
      <c r="C5" s="1" t="s">
        <v>122</v>
      </c>
      <c r="D5" s="1" t="s">
        <v>124</v>
      </c>
      <c r="E5" s="1" t="s">
        <v>125</v>
      </c>
      <c r="F5" s="1" t="s">
        <v>126</v>
      </c>
    </row>
    <row r="6" spans="1:6" x14ac:dyDescent="0.25">
      <c r="A6" s="2" t="s">
        <v>5</v>
      </c>
      <c r="B6" s="3">
        <v>1825078.68</v>
      </c>
      <c r="C6" s="3">
        <v>1965750</v>
      </c>
      <c r="D6" s="3">
        <v>144360.10999999999</v>
      </c>
      <c r="E6" s="3">
        <v>2110110.11</v>
      </c>
      <c r="F6" s="4">
        <v>107.34</v>
      </c>
    </row>
    <row r="7" spans="1:6" x14ac:dyDescent="0.25">
      <c r="A7" s="5" t="s">
        <v>6</v>
      </c>
      <c r="B7" s="6">
        <v>1742906</v>
      </c>
      <c r="C7" s="6">
        <v>1870677</v>
      </c>
      <c r="D7" s="6">
        <v>137898.25</v>
      </c>
      <c r="E7" s="6">
        <v>2008575.25</v>
      </c>
      <c r="F7" s="7">
        <v>107.37</v>
      </c>
    </row>
    <row r="8" spans="1:6" x14ac:dyDescent="0.25">
      <c r="A8" s="8" t="s">
        <v>7</v>
      </c>
      <c r="B8" s="9">
        <v>1501000</v>
      </c>
      <c r="C8" s="9">
        <v>1621500</v>
      </c>
      <c r="D8" s="9">
        <v>158000</v>
      </c>
      <c r="E8" s="9">
        <v>1779500</v>
      </c>
      <c r="F8" s="10">
        <v>109.74</v>
      </c>
    </row>
    <row r="9" spans="1:6" x14ac:dyDescent="0.25">
      <c r="A9" s="8" t="s">
        <v>8</v>
      </c>
      <c r="B9" s="9">
        <v>1250000</v>
      </c>
      <c r="C9" s="9">
        <v>1350000</v>
      </c>
      <c r="D9" s="9">
        <v>125000</v>
      </c>
      <c r="E9" s="9">
        <v>1475000</v>
      </c>
      <c r="F9" s="10">
        <v>109.26</v>
      </c>
    </row>
    <row r="10" spans="1:6" x14ac:dyDescent="0.25">
      <c r="A10" s="8" t="s">
        <v>9</v>
      </c>
      <c r="B10" s="9">
        <v>46000</v>
      </c>
      <c r="C10" s="9">
        <v>51500</v>
      </c>
      <c r="D10" s="9">
        <v>3000</v>
      </c>
      <c r="E10" s="9">
        <v>54500</v>
      </c>
      <c r="F10" s="10">
        <v>105.83</v>
      </c>
    </row>
    <row r="11" spans="1:6" x14ac:dyDescent="0.25">
      <c r="A11" s="8" t="s">
        <v>10</v>
      </c>
      <c r="B11" s="9">
        <v>205000</v>
      </c>
      <c r="C11" s="9">
        <v>220000</v>
      </c>
      <c r="D11" s="9">
        <v>30000</v>
      </c>
      <c r="E11" s="9">
        <v>250000</v>
      </c>
      <c r="F11" s="10">
        <v>113.64</v>
      </c>
    </row>
    <row r="12" spans="1:6" x14ac:dyDescent="0.25">
      <c r="A12" s="8" t="s">
        <v>11</v>
      </c>
      <c r="B12" s="9">
        <v>233666</v>
      </c>
      <c r="C12" s="9">
        <v>240304</v>
      </c>
      <c r="D12" s="9">
        <v>-18177.599999999999</v>
      </c>
      <c r="E12" s="9">
        <v>222126.4</v>
      </c>
      <c r="F12" s="10">
        <v>92.44</v>
      </c>
    </row>
    <row r="13" spans="1:6" x14ac:dyDescent="0.25">
      <c r="A13" s="8" t="s">
        <v>12</v>
      </c>
      <c r="B13" s="9">
        <v>67100</v>
      </c>
      <c r="C13" s="9">
        <v>68138</v>
      </c>
      <c r="D13" s="9">
        <v>1200</v>
      </c>
      <c r="E13" s="9">
        <v>69338</v>
      </c>
      <c r="F13" s="10">
        <v>101.76</v>
      </c>
    </row>
    <row r="14" spans="1:6" x14ac:dyDescent="0.25">
      <c r="A14" s="8" t="s">
        <v>13</v>
      </c>
      <c r="B14" s="9">
        <v>57900</v>
      </c>
      <c r="C14" s="9">
        <v>60200</v>
      </c>
      <c r="D14" s="9">
        <v>-4395</v>
      </c>
      <c r="E14" s="9">
        <v>55805</v>
      </c>
      <c r="F14" s="10">
        <v>92.7</v>
      </c>
    </row>
    <row r="15" spans="1:6" x14ac:dyDescent="0.25">
      <c r="A15" s="8" t="s">
        <v>14</v>
      </c>
      <c r="B15" s="9">
        <v>61800</v>
      </c>
      <c r="C15" s="9">
        <v>55990</v>
      </c>
      <c r="D15" s="9">
        <v>-13306.75</v>
      </c>
      <c r="E15" s="9">
        <v>42683.25</v>
      </c>
      <c r="F15" s="10">
        <v>76.23</v>
      </c>
    </row>
    <row r="16" spans="1:6" ht="26.25" x14ac:dyDescent="0.25">
      <c r="A16" s="8" t="s">
        <v>15</v>
      </c>
      <c r="B16" s="9">
        <v>40000</v>
      </c>
      <c r="C16" s="9">
        <v>48968</v>
      </c>
      <c r="D16" s="10">
        <v>0</v>
      </c>
      <c r="E16" s="9">
        <v>48968</v>
      </c>
      <c r="F16" s="10">
        <v>100</v>
      </c>
    </row>
    <row r="17" spans="1:6" ht="26.25" x14ac:dyDescent="0.25">
      <c r="A17" s="8" t="s">
        <v>16</v>
      </c>
      <c r="B17" s="9">
        <v>6866</v>
      </c>
      <c r="C17" s="9">
        <v>7008</v>
      </c>
      <c r="D17" s="9">
        <v>-1675.85</v>
      </c>
      <c r="E17" s="9">
        <v>5332.15</v>
      </c>
      <c r="F17" s="10">
        <v>76.09</v>
      </c>
    </row>
    <row r="18" spans="1:6" x14ac:dyDescent="0.25">
      <c r="A18" s="8" t="s">
        <v>17</v>
      </c>
      <c r="B18" s="10">
        <v>740</v>
      </c>
      <c r="C18" s="10">
        <v>720</v>
      </c>
      <c r="D18" s="10">
        <v>-94.15</v>
      </c>
      <c r="E18" s="10">
        <v>625.85</v>
      </c>
      <c r="F18" s="10">
        <v>86.92</v>
      </c>
    </row>
    <row r="19" spans="1:6" x14ac:dyDescent="0.25">
      <c r="A19" s="8" t="s">
        <v>18</v>
      </c>
      <c r="B19" s="10">
        <v>740</v>
      </c>
      <c r="C19" s="10">
        <v>720</v>
      </c>
      <c r="D19" s="10">
        <v>-94.15</v>
      </c>
      <c r="E19" s="10">
        <v>625.85</v>
      </c>
      <c r="F19" s="10">
        <v>86.92</v>
      </c>
    </row>
    <row r="20" spans="1:6" ht="26.25" x14ac:dyDescent="0.25">
      <c r="A20" s="8" t="s">
        <v>19</v>
      </c>
      <c r="B20" s="9">
        <v>7500</v>
      </c>
      <c r="C20" s="9">
        <v>7300</v>
      </c>
      <c r="D20" s="9">
        <v>-1830</v>
      </c>
      <c r="E20" s="9">
        <v>5470</v>
      </c>
      <c r="F20" s="10">
        <v>74.930000000000007</v>
      </c>
    </row>
    <row r="21" spans="1:6" ht="26.25" x14ac:dyDescent="0.25">
      <c r="A21" s="8" t="s">
        <v>20</v>
      </c>
      <c r="B21" s="9">
        <v>7500</v>
      </c>
      <c r="C21" s="9">
        <v>7300</v>
      </c>
      <c r="D21" s="9">
        <v>-1830</v>
      </c>
      <c r="E21" s="9">
        <v>5470</v>
      </c>
      <c r="F21" s="10">
        <v>74.930000000000007</v>
      </c>
    </row>
    <row r="22" spans="1:6" x14ac:dyDescent="0.25">
      <c r="A22" s="8" t="s">
        <v>21</v>
      </c>
      <c r="B22" s="10">
        <v>0</v>
      </c>
      <c r="C22" s="10">
        <v>853</v>
      </c>
      <c r="D22" s="10">
        <v>0</v>
      </c>
      <c r="E22" s="10">
        <v>853</v>
      </c>
      <c r="F22" s="10">
        <v>100</v>
      </c>
    </row>
    <row r="23" spans="1:6" x14ac:dyDescent="0.25">
      <c r="A23" s="8" t="s">
        <v>22</v>
      </c>
      <c r="B23" s="10">
        <v>0</v>
      </c>
      <c r="C23" s="10">
        <v>853</v>
      </c>
      <c r="D23" s="10">
        <v>0</v>
      </c>
      <c r="E23" s="10">
        <v>853</v>
      </c>
      <c r="F23" s="10">
        <v>100</v>
      </c>
    </row>
    <row r="24" spans="1:6" ht="26.25" x14ac:dyDescent="0.25">
      <c r="A24" s="5" t="s">
        <v>23</v>
      </c>
      <c r="B24" s="6">
        <v>82172.679999999993</v>
      </c>
      <c r="C24" s="6">
        <v>95073</v>
      </c>
      <c r="D24" s="6">
        <v>6461.86</v>
      </c>
      <c r="E24" s="6">
        <v>101534.86</v>
      </c>
      <c r="F24" s="7">
        <v>106.8</v>
      </c>
    </row>
    <row r="25" spans="1:6" ht="26.25" x14ac:dyDescent="0.25">
      <c r="A25" s="8" t="s">
        <v>24</v>
      </c>
      <c r="B25" s="9">
        <v>31263</v>
      </c>
      <c r="C25" s="9">
        <v>37163</v>
      </c>
      <c r="D25" s="9">
        <v>-2638.14</v>
      </c>
      <c r="E25" s="9">
        <v>34524.86</v>
      </c>
      <c r="F25" s="10">
        <v>92.9</v>
      </c>
    </row>
    <row r="26" spans="1:6" x14ac:dyDescent="0.25">
      <c r="A26" s="8" t="s">
        <v>25</v>
      </c>
      <c r="B26" s="9">
        <v>27500</v>
      </c>
      <c r="C26" s="9">
        <v>33500</v>
      </c>
      <c r="D26" s="9">
        <v>-1688.14</v>
      </c>
      <c r="E26" s="9">
        <v>31811.86</v>
      </c>
      <c r="F26" s="10">
        <v>94.96</v>
      </c>
    </row>
    <row r="27" spans="1:6" x14ac:dyDescent="0.25">
      <c r="A27" s="8" t="s">
        <v>123</v>
      </c>
      <c r="B27" s="9">
        <v>0</v>
      </c>
      <c r="C27" s="9">
        <v>0</v>
      </c>
      <c r="D27" s="10">
        <v>350</v>
      </c>
      <c r="E27" s="10">
        <v>350</v>
      </c>
      <c r="F27" s="10">
        <v>0</v>
      </c>
    </row>
    <row r="28" spans="1:6" ht="26.25" x14ac:dyDescent="0.25">
      <c r="A28" s="8" t="s">
        <v>26</v>
      </c>
      <c r="B28" s="9">
        <v>3763</v>
      </c>
      <c r="C28" s="9">
        <v>3663</v>
      </c>
      <c r="D28" s="9">
        <v>-1300</v>
      </c>
      <c r="E28" s="9">
        <v>2363</v>
      </c>
      <c r="F28" s="10">
        <v>64.510000000000005</v>
      </c>
    </row>
    <row r="29" spans="1:6" ht="26.25" x14ac:dyDescent="0.25">
      <c r="A29" s="8" t="s">
        <v>27</v>
      </c>
      <c r="B29" s="9">
        <v>50909.68</v>
      </c>
      <c r="C29" s="9">
        <v>57910</v>
      </c>
      <c r="D29" s="9">
        <v>9100</v>
      </c>
      <c r="E29" s="9">
        <v>67010</v>
      </c>
      <c r="F29" s="10">
        <v>115.71</v>
      </c>
    </row>
    <row r="30" spans="1:6" ht="26.25" x14ac:dyDescent="0.25">
      <c r="A30" s="8" t="s">
        <v>28</v>
      </c>
      <c r="B30" s="9">
        <v>50909.68</v>
      </c>
      <c r="C30" s="9">
        <v>57910</v>
      </c>
      <c r="D30" s="9">
        <v>9100</v>
      </c>
      <c r="E30" s="9">
        <v>67010</v>
      </c>
      <c r="F30" s="10">
        <v>115.71</v>
      </c>
    </row>
    <row r="32" spans="1:6" ht="15.75" thickBot="1" x14ac:dyDescent="0.3">
      <c r="A32" s="11" t="s">
        <v>30</v>
      </c>
    </row>
    <row r="33" spans="1:6" ht="26.25" thickBot="1" x14ac:dyDescent="0.3">
      <c r="A33" s="1" t="s">
        <v>2</v>
      </c>
      <c r="B33" s="1" t="s">
        <v>3</v>
      </c>
      <c r="C33" s="1" t="s">
        <v>122</v>
      </c>
      <c r="D33" s="1" t="s">
        <v>124</v>
      </c>
      <c r="E33" s="1" t="s">
        <v>125</v>
      </c>
      <c r="F33" s="1" t="s">
        <v>126</v>
      </c>
    </row>
    <row r="34" spans="1:6" x14ac:dyDescent="0.25">
      <c r="A34" s="2" t="s">
        <v>5</v>
      </c>
      <c r="B34" s="3">
        <v>1825078.68</v>
      </c>
      <c r="C34" s="3">
        <v>1965750</v>
      </c>
      <c r="D34" s="3">
        <v>144360.10999999999</v>
      </c>
      <c r="E34" s="3">
        <v>2110110.11</v>
      </c>
      <c r="F34" s="4">
        <v>107.34</v>
      </c>
    </row>
    <row r="35" spans="1:6" x14ac:dyDescent="0.25">
      <c r="A35" s="5" t="s">
        <v>31</v>
      </c>
      <c r="B35" s="6">
        <v>1699962.69</v>
      </c>
      <c r="C35" s="6">
        <v>1824646.26</v>
      </c>
      <c r="D35" s="6">
        <v>144360.10999999999</v>
      </c>
      <c r="E35" s="6">
        <v>1969006.37</v>
      </c>
      <c r="F35" s="7">
        <v>107.91</v>
      </c>
    </row>
    <row r="36" spans="1:6" ht="26.25" x14ac:dyDescent="0.25">
      <c r="A36" s="8" t="s">
        <v>32</v>
      </c>
      <c r="B36" s="9">
        <v>1518793.69</v>
      </c>
      <c r="C36" s="9">
        <v>1649917.32</v>
      </c>
      <c r="D36" s="9">
        <v>156500</v>
      </c>
      <c r="E36" s="9">
        <v>1806417.32</v>
      </c>
      <c r="F36" s="10">
        <v>109.49</v>
      </c>
    </row>
    <row r="37" spans="1:6" ht="26.25" x14ac:dyDescent="0.25">
      <c r="A37" s="8" t="s">
        <v>33</v>
      </c>
      <c r="B37" s="9">
        <v>1518793.69</v>
      </c>
      <c r="C37" s="9">
        <v>1640310.14</v>
      </c>
      <c r="D37" s="9">
        <v>156500</v>
      </c>
      <c r="E37" s="9">
        <v>1796810.14</v>
      </c>
      <c r="F37" s="10">
        <v>109.54</v>
      </c>
    </row>
    <row r="38" spans="1:6" ht="26.25" x14ac:dyDescent="0.25">
      <c r="A38" s="8" t="s">
        <v>34</v>
      </c>
      <c r="B38" s="10">
        <v>0</v>
      </c>
      <c r="C38" s="9">
        <v>9607.18</v>
      </c>
      <c r="D38" s="10">
        <v>0</v>
      </c>
      <c r="E38" s="9">
        <v>9607.18</v>
      </c>
      <c r="F38" s="10">
        <v>100</v>
      </c>
    </row>
    <row r="39" spans="1:6" x14ac:dyDescent="0.25">
      <c r="A39" s="8" t="s">
        <v>35</v>
      </c>
      <c r="B39" s="10">
        <v>120</v>
      </c>
      <c r="C39" s="10">
        <v>82.33</v>
      </c>
      <c r="D39" s="10">
        <v>-43</v>
      </c>
      <c r="E39" s="10">
        <v>39.33</v>
      </c>
      <c r="F39" s="10">
        <v>47.77</v>
      </c>
    </row>
    <row r="40" spans="1:6" x14ac:dyDescent="0.25">
      <c r="A40" s="8" t="s">
        <v>36</v>
      </c>
      <c r="B40" s="10">
        <v>120</v>
      </c>
      <c r="C40" s="10">
        <v>82.33</v>
      </c>
      <c r="D40" s="10">
        <v>-43</v>
      </c>
      <c r="E40" s="10">
        <v>39.33</v>
      </c>
      <c r="F40" s="10">
        <v>47.77</v>
      </c>
    </row>
    <row r="41" spans="1:6" ht="39" x14ac:dyDescent="0.25">
      <c r="A41" s="8" t="s">
        <v>37</v>
      </c>
      <c r="B41" s="9">
        <v>9000</v>
      </c>
      <c r="C41" s="9">
        <v>10818.56</v>
      </c>
      <c r="D41" s="9">
        <v>-4890</v>
      </c>
      <c r="E41" s="9">
        <v>5928.56</v>
      </c>
      <c r="F41" s="10">
        <v>54.8</v>
      </c>
    </row>
    <row r="42" spans="1:6" x14ac:dyDescent="0.25">
      <c r="A42" s="8" t="s">
        <v>38</v>
      </c>
      <c r="B42" s="9">
        <v>9000</v>
      </c>
      <c r="C42" s="9">
        <v>10818.56</v>
      </c>
      <c r="D42" s="9">
        <v>-4890</v>
      </c>
      <c r="E42" s="9">
        <v>5928.56</v>
      </c>
      <c r="F42" s="10">
        <v>54.8</v>
      </c>
    </row>
    <row r="43" spans="1:6" ht="39" x14ac:dyDescent="0.25">
      <c r="A43" s="8" t="s">
        <v>39</v>
      </c>
      <c r="B43" s="9">
        <v>29000</v>
      </c>
      <c r="C43" s="9">
        <v>29419.05</v>
      </c>
      <c r="D43" s="10">
        <v>0</v>
      </c>
      <c r="E43" s="9">
        <v>29419.05</v>
      </c>
      <c r="F43" s="10">
        <v>100</v>
      </c>
    </row>
    <row r="44" spans="1:6" ht="26.25" x14ac:dyDescent="0.25">
      <c r="A44" s="8" t="s">
        <v>40</v>
      </c>
      <c r="B44" s="9">
        <v>17000</v>
      </c>
      <c r="C44" s="9">
        <v>17609.73</v>
      </c>
      <c r="D44" s="10">
        <v>0</v>
      </c>
      <c r="E44" s="9">
        <v>17609.73</v>
      </c>
      <c r="F44" s="10">
        <v>100</v>
      </c>
    </row>
    <row r="45" spans="1:6" ht="39" x14ac:dyDescent="0.25">
      <c r="A45" s="8" t="s">
        <v>41</v>
      </c>
      <c r="B45" s="9">
        <v>12000</v>
      </c>
      <c r="C45" s="9">
        <v>11809.32</v>
      </c>
      <c r="D45" s="10">
        <v>0</v>
      </c>
      <c r="E45" s="9">
        <v>11809.32</v>
      </c>
      <c r="F45" s="10">
        <v>100</v>
      </c>
    </row>
    <row r="46" spans="1:6" ht="26.25" x14ac:dyDescent="0.25">
      <c r="A46" s="8" t="s">
        <v>42</v>
      </c>
      <c r="B46" s="9">
        <v>143049</v>
      </c>
      <c r="C46" s="9">
        <v>134409</v>
      </c>
      <c r="D46" s="9">
        <v>-7206.89</v>
      </c>
      <c r="E46" s="9">
        <v>127202.11</v>
      </c>
      <c r="F46" s="10">
        <v>94.64</v>
      </c>
    </row>
    <row r="47" spans="1:6" ht="39" x14ac:dyDescent="0.25">
      <c r="A47" s="8" t="s">
        <v>43</v>
      </c>
      <c r="B47" s="9">
        <v>143049</v>
      </c>
      <c r="C47" s="9">
        <v>134409</v>
      </c>
      <c r="D47" s="9">
        <v>-7206.89</v>
      </c>
      <c r="E47" s="9">
        <v>127202.11</v>
      </c>
      <c r="F47" s="10">
        <v>94.64</v>
      </c>
    </row>
    <row r="48" spans="1:6" x14ac:dyDescent="0.25">
      <c r="A48" s="5" t="s">
        <v>44</v>
      </c>
      <c r="B48" s="6">
        <v>125115.99</v>
      </c>
      <c r="C48" s="6">
        <v>141103.74</v>
      </c>
      <c r="D48" s="7">
        <v>0</v>
      </c>
      <c r="E48" s="6">
        <v>141103.74</v>
      </c>
      <c r="F48" s="7">
        <v>100</v>
      </c>
    </row>
    <row r="49" spans="1:6" x14ac:dyDescent="0.25">
      <c r="A49" s="8" t="s">
        <v>45</v>
      </c>
      <c r="B49" s="9">
        <v>125115.99</v>
      </c>
      <c r="C49" s="9">
        <v>141103.74</v>
      </c>
      <c r="D49" s="10">
        <v>0</v>
      </c>
      <c r="E49" s="9">
        <v>141103.74</v>
      </c>
      <c r="F49" s="10">
        <v>100</v>
      </c>
    </row>
    <row r="50" spans="1:6" x14ac:dyDescent="0.25">
      <c r="A50" s="8" t="s">
        <v>46</v>
      </c>
      <c r="B50" s="9">
        <v>125115.99</v>
      </c>
      <c r="C50" s="9">
        <v>141103.74</v>
      </c>
      <c r="D50" s="10">
        <v>0</v>
      </c>
      <c r="E50" s="9">
        <v>141103.74</v>
      </c>
      <c r="F50" s="10">
        <v>100</v>
      </c>
    </row>
  </sheetData>
  <pageMargins left="0.19685039370078741" right="0.19685039370078741" top="0.19685039370078741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F047-F5CA-48B5-BD70-9781AAC65095}">
  <dimension ref="A1:F105"/>
  <sheetViews>
    <sheetView workbookViewId="0">
      <selection activeCell="K57" sqref="K57"/>
    </sheetView>
  </sheetViews>
  <sheetFormatPr defaultRowHeight="15" x14ac:dyDescent="0.25"/>
  <cols>
    <col min="1" max="1" width="36.28515625" customWidth="1"/>
    <col min="2" max="2" width="12.7109375" customWidth="1"/>
    <col min="3" max="3" width="13.42578125" customWidth="1"/>
    <col min="4" max="4" width="12.140625" customWidth="1"/>
    <col min="5" max="5" width="13.7109375" customWidth="1"/>
    <col min="6" max="6" width="8.85546875" customWidth="1"/>
  </cols>
  <sheetData>
    <row r="1" spans="1:6" x14ac:dyDescent="0.25">
      <c r="A1" t="s">
        <v>0</v>
      </c>
    </row>
    <row r="2" spans="1:6" x14ac:dyDescent="0.25">
      <c r="A2" t="s">
        <v>47</v>
      </c>
    </row>
    <row r="4" spans="1:6" ht="15.75" thickBot="1" x14ac:dyDescent="0.3">
      <c r="A4" t="s">
        <v>29</v>
      </c>
    </row>
    <row r="5" spans="1:6" ht="45.75" customHeight="1" thickBot="1" x14ac:dyDescent="0.3">
      <c r="A5" s="1" t="s">
        <v>2</v>
      </c>
      <c r="B5" s="1" t="s">
        <v>3</v>
      </c>
      <c r="C5" s="1" t="s">
        <v>122</v>
      </c>
      <c r="D5" s="1" t="s">
        <v>124</v>
      </c>
      <c r="E5" s="1" t="s">
        <v>125</v>
      </c>
      <c r="F5" s="1" t="s">
        <v>126</v>
      </c>
    </row>
    <row r="6" spans="1:6" x14ac:dyDescent="0.25">
      <c r="A6" s="2" t="s">
        <v>5</v>
      </c>
      <c r="B6" s="3">
        <v>1825078.68</v>
      </c>
      <c r="C6" s="3">
        <v>1965750</v>
      </c>
      <c r="D6" s="3">
        <f t="shared" ref="D6:D57" si="0">SUM(E6-C6)</f>
        <v>144360.10999999987</v>
      </c>
      <c r="E6" s="3">
        <v>2110110.11</v>
      </c>
      <c r="F6" s="3">
        <f t="shared" ref="F6:F57" si="1">SUM(E6/C6*100)</f>
        <v>107.34376751875874</v>
      </c>
    </row>
    <row r="7" spans="1:6" x14ac:dyDescent="0.25">
      <c r="A7" s="44" t="s">
        <v>141</v>
      </c>
      <c r="B7" s="52">
        <v>1825078.68</v>
      </c>
      <c r="C7" s="52">
        <v>1965750</v>
      </c>
      <c r="D7" s="52">
        <f t="shared" si="0"/>
        <v>144360.10999999987</v>
      </c>
      <c r="E7" s="52">
        <v>2110110.11</v>
      </c>
      <c r="F7" s="52">
        <f t="shared" si="1"/>
        <v>107.34376751875874</v>
      </c>
    </row>
    <row r="8" spans="1:6" x14ac:dyDescent="0.25">
      <c r="A8" s="8" t="s">
        <v>92</v>
      </c>
      <c r="B8" s="9">
        <v>13149</v>
      </c>
      <c r="C8" s="9">
        <v>13149</v>
      </c>
      <c r="D8" s="9">
        <f t="shared" si="0"/>
        <v>-7288</v>
      </c>
      <c r="E8" s="9">
        <v>5861</v>
      </c>
      <c r="F8" s="9">
        <f t="shared" si="1"/>
        <v>44.573731842725685</v>
      </c>
    </row>
    <row r="9" spans="1:6" x14ac:dyDescent="0.25">
      <c r="A9" s="8" t="s">
        <v>93</v>
      </c>
      <c r="B9" s="9">
        <v>13149</v>
      </c>
      <c r="C9" s="9">
        <v>13149</v>
      </c>
      <c r="D9" s="9">
        <f t="shared" si="0"/>
        <v>-7288</v>
      </c>
      <c r="E9" s="9">
        <v>5861</v>
      </c>
      <c r="F9" s="9">
        <f t="shared" si="1"/>
        <v>44.573731842725685</v>
      </c>
    </row>
    <row r="10" spans="1:6" x14ac:dyDescent="0.25">
      <c r="A10" s="5" t="s">
        <v>6</v>
      </c>
      <c r="B10" s="6">
        <v>12486</v>
      </c>
      <c r="C10" s="6">
        <v>12486</v>
      </c>
      <c r="D10" s="6">
        <f t="shared" si="0"/>
        <v>-7288</v>
      </c>
      <c r="E10" s="6">
        <v>5198</v>
      </c>
      <c r="F10" s="6">
        <f t="shared" si="1"/>
        <v>41.630626301457632</v>
      </c>
    </row>
    <row r="11" spans="1:6" x14ac:dyDescent="0.25">
      <c r="A11" s="5" t="s">
        <v>11</v>
      </c>
      <c r="B11" s="6">
        <v>7366</v>
      </c>
      <c r="C11" s="6">
        <v>7366</v>
      </c>
      <c r="D11" s="6">
        <f t="shared" si="0"/>
        <v>-5665</v>
      </c>
      <c r="E11" s="6">
        <v>1701</v>
      </c>
      <c r="F11" s="6">
        <f t="shared" si="1"/>
        <v>23.092587564485473</v>
      </c>
    </row>
    <row r="12" spans="1:6" x14ac:dyDescent="0.25">
      <c r="A12" s="5" t="s">
        <v>17</v>
      </c>
      <c r="B12" s="7">
        <v>120</v>
      </c>
      <c r="C12" s="7">
        <v>120</v>
      </c>
      <c r="D12" s="7">
        <f t="shared" si="0"/>
        <v>-43</v>
      </c>
      <c r="E12" s="7">
        <v>77</v>
      </c>
      <c r="F12" s="50">
        <f t="shared" si="1"/>
        <v>64.166666666666671</v>
      </c>
    </row>
    <row r="13" spans="1:6" ht="39" x14ac:dyDescent="0.25">
      <c r="A13" s="5" t="s">
        <v>19</v>
      </c>
      <c r="B13" s="6">
        <v>5000</v>
      </c>
      <c r="C13" s="6">
        <v>5000</v>
      </c>
      <c r="D13" s="6">
        <f t="shared" si="0"/>
        <v>-1580</v>
      </c>
      <c r="E13" s="6">
        <v>3420</v>
      </c>
      <c r="F13" s="6">
        <f t="shared" si="1"/>
        <v>68.400000000000006</v>
      </c>
    </row>
    <row r="14" spans="1:6" ht="26.25" x14ac:dyDescent="0.25">
      <c r="A14" s="5" t="s">
        <v>23</v>
      </c>
      <c r="B14" s="7">
        <v>663</v>
      </c>
      <c r="C14" s="7">
        <v>663</v>
      </c>
      <c r="D14" s="7">
        <f t="shared" si="0"/>
        <v>0</v>
      </c>
      <c r="E14" s="7">
        <v>663</v>
      </c>
      <c r="F14" s="7">
        <f t="shared" si="1"/>
        <v>100</v>
      </c>
    </row>
    <row r="15" spans="1:6" ht="26.25" x14ac:dyDescent="0.25">
      <c r="A15" s="5" t="s">
        <v>24</v>
      </c>
      <c r="B15" s="7">
        <v>663</v>
      </c>
      <c r="C15" s="7">
        <v>663</v>
      </c>
      <c r="D15" s="7">
        <f t="shared" si="0"/>
        <v>0</v>
      </c>
      <c r="E15" s="7">
        <v>663</v>
      </c>
      <c r="F15" s="7">
        <f t="shared" si="1"/>
        <v>100</v>
      </c>
    </row>
    <row r="16" spans="1:6" x14ac:dyDescent="0.25">
      <c r="A16" s="8" t="s">
        <v>142</v>
      </c>
      <c r="B16" s="9">
        <v>20000</v>
      </c>
      <c r="C16" s="9">
        <v>30000</v>
      </c>
      <c r="D16" s="9">
        <f t="shared" si="0"/>
        <v>0</v>
      </c>
      <c r="E16" s="9">
        <v>30000</v>
      </c>
      <c r="F16" s="9">
        <f t="shared" si="1"/>
        <v>100</v>
      </c>
    </row>
    <row r="17" spans="1:6" x14ac:dyDescent="0.25">
      <c r="A17" s="8" t="s">
        <v>134</v>
      </c>
      <c r="B17" s="9">
        <v>20000</v>
      </c>
      <c r="C17" s="9">
        <v>30000</v>
      </c>
      <c r="D17" s="9">
        <f t="shared" si="0"/>
        <v>0</v>
      </c>
      <c r="E17" s="9">
        <v>30000</v>
      </c>
      <c r="F17" s="9">
        <f t="shared" si="1"/>
        <v>100</v>
      </c>
    </row>
    <row r="18" spans="1:6" x14ac:dyDescent="0.25">
      <c r="A18" s="5" t="s">
        <v>6</v>
      </c>
      <c r="B18" s="6">
        <v>10900</v>
      </c>
      <c r="C18" s="6">
        <v>14800</v>
      </c>
      <c r="D18" s="6">
        <f t="shared" si="0"/>
        <v>-1250</v>
      </c>
      <c r="E18" s="6">
        <v>13550</v>
      </c>
      <c r="F18" s="6">
        <f t="shared" si="1"/>
        <v>91.554054054054063</v>
      </c>
    </row>
    <row r="19" spans="1:6" x14ac:dyDescent="0.25">
      <c r="A19" s="5" t="s">
        <v>7</v>
      </c>
      <c r="B19" s="6">
        <v>1000</v>
      </c>
      <c r="C19" s="6">
        <v>1000</v>
      </c>
      <c r="D19" s="6">
        <f t="shared" si="0"/>
        <v>-1000</v>
      </c>
      <c r="E19" s="6">
        <v>0</v>
      </c>
      <c r="F19" s="6">
        <f t="shared" si="1"/>
        <v>0</v>
      </c>
    </row>
    <row r="20" spans="1:6" x14ac:dyDescent="0.25">
      <c r="A20" s="5" t="s">
        <v>11</v>
      </c>
      <c r="B20" s="6">
        <v>9300</v>
      </c>
      <c r="C20" s="6">
        <v>13200</v>
      </c>
      <c r="D20" s="6">
        <f t="shared" si="0"/>
        <v>200</v>
      </c>
      <c r="E20" s="6">
        <v>13400</v>
      </c>
      <c r="F20" s="6">
        <f t="shared" si="1"/>
        <v>101.51515151515152</v>
      </c>
    </row>
    <row r="21" spans="1:6" x14ac:dyDescent="0.25">
      <c r="A21" s="5" t="s">
        <v>17</v>
      </c>
      <c r="B21" s="7">
        <v>100</v>
      </c>
      <c r="C21" s="7">
        <v>100</v>
      </c>
      <c r="D21" s="7">
        <f t="shared" si="0"/>
        <v>0</v>
      </c>
      <c r="E21" s="7">
        <v>100</v>
      </c>
      <c r="F21" s="7">
        <f t="shared" si="1"/>
        <v>100</v>
      </c>
    </row>
    <row r="22" spans="1:6" ht="39" x14ac:dyDescent="0.25">
      <c r="A22" s="5" t="s">
        <v>19</v>
      </c>
      <c r="B22" s="7">
        <v>500</v>
      </c>
      <c r="C22" s="7">
        <v>500</v>
      </c>
      <c r="D22" s="7">
        <f t="shared" si="0"/>
        <v>-450</v>
      </c>
      <c r="E22" s="7">
        <v>50</v>
      </c>
      <c r="F22" s="7">
        <f t="shared" si="1"/>
        <v>10</v>
      </c>
    </row>
    <row r="23" spans="1:6" ht="26.25" x14ac:dyDescent="0.25">
      <c r="A23" s="5" t="s">
        <v>23</v>
      </c>
      <c r="B23" s="6">
        <v>9100</v>
      </c>
      <c r="C23" s="6">
        <v>15200</v>
      </c>
      <c r="D23" s="6">
        <f t="shared" si="0"/>
        <v>1250</v>
      </c>
      <c r="E23" s="6">
        <v>16450</v>
      </c>
      <c r="F23" s="6">
        <f t="shared" si="1"/>
        <v>108.2236842105263</v>
      </c>
    </row>
    <row r="24" spans="1:6" ht="26.25" x14ac:dyDescent="0.25">
      <c r="A24" s="5" t="s">
        <v>24</v>
      </c>
      <c r="B24" s="6">
        <v>9100</v>
      </c>
      <c r="C24" s="6">
        <v>15200</v>
      </c>
      <c r="D24" s="6">
        <f t="shared" si="0"/>
        <v>-7750</v>
      </c>
      <c r="E24" s="6">
        <v>7450</v>
      </c>
      <c r="F24" s="6">
        <f t="shared" si="1"/>
        <v>49.013157894736842</v>
      </c>
    </row>
    <row r="25" spans="1:6" ht="26.25" x14ac:dyDescent="0.25">
      <c r="A25" s="5" t="s">
        <v>27</v>
      </c>
      <c r="B25" s="7">
        <v>0</v>
      </c>
      <c r="C25" s="7">
        <v>0</v>
      </c>
      <c r="D25" s="7">
        <f t="shared" si="0"/>
        <v>9000</v>
      </c>
      <c r="E25" s="7">
        <v>9000</v>
      </c>
      <c r="F25" s="7"/>
    </row>
    <row r="26" spans="1:6" x14ac:dyDescent="0.25">
      <c r="A26" s="8" t="s">
        <v>90</v>
      </c>
      <c r="B26" s="9">
        <v>9000</v>
      </c>
      <c r="C26" s="9">
        <v>9000</v>
      </c>
      <c r="D26" s="9">
        <f t="shared" si="0"/>
        <v>-3000</v>
      </c>
      <c r="E26" s="9">
        <v>6000</v>
      </c>
      <c r="F26" s="9">
        <f t="shared" si="1"/>
        <v>66.666666666666657</v>
      </c>
    </row>
    <row r="27" spans="1:6" x14ac:dyDescent="0.25">
      <c r="A27" s="8" t="s">
        <v>136</v>
      </c>
      <c r="B27" s="9">
        <v>9000</v>
      </c>
      <c r="C27" s="9">
        <v>9000</v>
      </c>
      <c r="D27" s="9">
        <f t="shared" si="0"/>
        <v>-3000</v>
      </c>
      <c r="E27" s="9">
        <v>6000</v>
      </c>
      <c r="F27" s="9">
        <f t="shared" si="1"/>
        <v>66.666666666666657</v>
      </c>
    </row>
    <row r="28" spans="1:6" x14ac:dyDescent="0.25">
      <c r="A28" s="5" t="s">
        <v>6</v>
      </c>
      <c r="B28" s="6">
        <v>9000</v>
      </c>
      <c r="C28" s="6">
        <v>9000</v>
      </c>
      <c r="D28" s="6">
        <f t="shared" si="0"/>
        <v>-3000</v>
      </c>
      <c r="E28" s="6">
        <v>6000</v>
      </c>
      <c r="F28" s="6">
        <f t="shared" si="1"/>
        <v>66.666666666666657</v>
      </c>
    </row>
    <row r="29" spans="1:6" x14ac:dyDescent="0.25">
      <c r="A29" s="5" t="s">
        <v>11</v>
      </c>
      <c r="B29" s="6">
        <v>8500</v>
      </c>
      <c r="C29" s="6">
        <v>8700</v>
      </c>
      <c r="D29" s="6">
        <f t="shared" si="0"/>
        <v>-2700</v>
      </c>
      <c r="E29" s="6">
        <v>6000</v>
      </c>
      <c r="F29" s="6">
        <f t="shared" si="1"/>
        <v>68.965517241379317</v>
      </c>
    </row>
    <row r="30" spans="1:6" ht="39" x14ac:dyDescent="0.25">
      <c r="A30" s="5" t="s">
        <v>19</v>
      </c>
      <c r="B30" s="7">
        <v>500</v>
      </c>
      <c r="C30" s="7">
        <v>300</v>
      </c>
      <c r="D30" s="7">
        <f t="shared" si="0"/>
        <v>-300</v>
      </c>
      <c r="E30" s="7">
        <v>0</v>
      </c>
      <c r="F30" s="7">
        <f t="shared" si="1"/>
        <v>0</v>
      </c>
    </row>
    <row r="31" spans="1:6" x14ac:dyDescent="0.25">
      <c r="A31" s="8" t="s">
        <v>91</v>
      </c>
      <c r="B31" s="9">
        <v>1740020</v>
      </c>
      <c r="C31" s="9">
        <v>1868701</v>
      </c>
      <c r="D31" s="9">
        <f t="shared" si="0"/>
        <v>156538.1100000001</v>
      </c>
      <c r="E31" s="9">
        <v>2025239.11</v>
      </c>
      <c r="F31" s="9">
        <f t="shared" si="1"/>
        <v>108.37684091783544</v>
      </c>
    </row>
    <row r="32" spans="1:6" x14ac:dyDescent="0.25">
      <c r="A32" s="8" t="s">
        <v>132</v>
      </c>
      <c r="B32" s="9">
        <v>1680020</v>
      </c>
      <c r="C32" s="9">
        <v>1802233</v>
      </c>
      <c r="D32" s="9">
        <f t="shared" si="0"/>
        <v>156538.1100000001</v>
      </c>
      <c r="E32" s="9">
        <v>1958771.11</v>
      </c>
      <c r="F32" s="9">
        <f t="shared" si="1"/>
        <v>108.6857864660119</v>
      </c>
    </row>
    <row r="33" spans="1:6" x14ac:dyDescent="0.25">
      <c r="A33" s="5" t="s">
        <v>6</v>
      </c>
      <c r="B33" s="6">
        <v>1642520</v>
      </c>
      <c r="C33" s="6">
        <v>1757733</v>
      </c>
      <c r="D33" s="6">
        <f t="shared" si="0"/>
        <v>150926.25</v>
      </c>
      <c r="E33" s="6">
        <v>1908659.25</v>
      </c>
      <c r="F33" s="6">
        <f t="shared" si="1"/>
        <v>108.58641500159581</v>
      </c>
    </row>
    <row r="34" spans="1:6" x14ac:dyDescent="0.25">
      <c r="A34" s="5" t="s">
        <v>7</v>
      </c>
      <c r="B34" s="6">
        <v>1500000</v>
      </c>
      <c r="C34" s="6">
        <v>1620500</v>
      </c>
      <c r="D34" s="6">
        <f t="shared" si="0"/>
        <v>159000</v>
      </c>
      <c r="E34" s="6">
        <v>1779500</v>
      </c>
      <c r="F34" s="6">
        <f t="shared" si="1"/>
        <v>109.81178648565258</v>
      </c>
    </row>
    <row r="35" spans="1:6" x14ac:dyDescent="0.25">
      <c r="A35" s="5" t="s">
        <v>11</v>
      </c>
      <c r="B35" s="6">
        <v>141000</v>
      </c>
      <c r="C35" s="6">
        <v>134880</v>
      </c>
      <c r="D35" s="6">
        <f t="shared" si="0"/>
        <v>-7522.6000000000058</v>
      </c>
      <c r="E35" s="6">
        <v>127357.4</v>
      </c>
      <c r="F35" s="6">
        <f t="shared" si="1"/>
        <v>94.422746144721231</v>
      </c>
    </row>
    <row r="36" spans="1:6" x14ac:dyDescent="0.25">
      <c r="A36" s="5" t="s">
        <v>17</v>
      </c>
      <c r="B36" s="7">
        <v>520</v>
      </c>
      <c r="C36" s="7">
        <v>500</v>
      </c>
      <c r="D36" s="7">
        <f t="shared" si="0"/>
        <v>-51.149999999999977</v>
      </c>
      <c r="E36" s="7">
        <v>448.85</v>
      </c>
      <c r="F36" s="7">
        <f t="shared" si="1"/>
        <v>89.77000000000001</v>
      </c>
    </row>
    <row r="37" spans="1:6" ht="39" x14ac:dyDescent="0.25">
      <c r="A37" s="5" t="s">
        <v>19</v>
      </c>
      <c r="B37" s="6">
        <v>1000</v>
      </c>
      <c r="C37" s="6">
        <v>1000</v>
      </c>
      <c r="D37" s="6">
        <f t="shared" si="0"/>
        <v>-500</v>
      </c>
      <c r="E37" s="6">
        <v>500</v>
      </c>
      <c r="F37" s="6">
        <f t="shared" si="1"/>
        <v>50</v>
      </c>
    </row>
    <row r="38" spans="1:6" x14ac:dyDescent="0.25">
      <c r="A38" s="5" t="s">
        <v>21</v>
      </c>
      <c r="B38" s="7">
        <v>0</v>
      </c>
      <c r="C38" s="7">
        <v>853</v>
      </c>
      <c r="D38" s="7">
        <f t="shared" si="0"/>
        <v>0</v>
      </c>
      <c r="E38" s="7">
        <v>853</v>
      </c>
      <c r="F38" s="7">
        <f t="shared" si="1"/>
        <v>100</v>
      </c>
    </row>
    <row r="39" spans="1:6" ht="26.25" x14ac:dyDescent="0.25">
      <c r="A39" s="5" t="s">
        <v>23</v>
      </c>
      <c r="B39" s="6">
        <v>37500</v>
      </c>
      <c r="C39" s="6">
        <v>44500</v>
      </c>
      <c r="D39" s="6">
        <f t="shared" si="0"/>
        <v>5611.8600000000006</v>
      </c>
      <c r="E39" s="6">
        <v>50111.86</v>
      </c>
      <c r="F39" s="6">
        <f t="shared" si="1"/>
        <v>112.6109213483146</v>
      </c>
    </row>
    <row r="40" spans="1:6" ht="26.25" x14ac:dyDescent="0.25">
      <c r="A40" s="5" t="s">
        <v>24</v>
      </c>
      <c r="B40" s="6">
        <v>17500</v>
      </c>
      <c r="C40" s="6">
        <v>17500</v>
      </c>
      <c r="D40" s="6">
        <f t="shared" si="0"/>
        <v>5611.8600000000006</v>
      </c>
      <c r="E40" s="6">
        <v>23111.86</v>
      </c>
      <c r="F40" s="6">
        <f t="shared" si="1"/>
        <v>132.06777142857143</v>
      </c>
    </row>
    <row r="41" spans="1:6" ht="26.25" x14ac:dyDescent="0.25">
      <c r="A41" s="5" t="s">
        <v>27</v>
      </c>
      <c r="B41" s="6">
        <v>20000</v>
      </c>
      <c r="C41" s="6">
        <v>27000</v>
      </c>
      <c r="D41" s="6">
        <f t="shared" si="0"/>
        <v>0</v>
      </c>
      <c r="E41" s="6">
        <v>27000</v>
      </c>
      <c r="F41" s="6">
        <f t="shared" si="1"/>
        <v>100</v>
      </c>
    </row>
    <row r="42" spans="1:6" x14ac:dyDescent="0.25">
      <c r="A42" s="8" t="s">
        <v>137</v>
      </c>
      <c r="B42" s="9">
        <v>60000</v>
      </c>
      <c r="C42" s="9">
        <v>66468</v>
      </c>
      <c r="D42" s="9">
        <f t="shared" si="0"/>
        <v>0</v>
      </c>
      <c r="E42" s="9">
        <v>66468</v>
      </c>
      <c r="F42" s="9">
        <f t="shared" si="1"/>
        <v>100</v>
      </c>
    </row>
    <row r="43" spans="1:6" x14ac:dyDescent="0.25">
      <c r="A43" s="5" t="s">
        <v>6</v>
      </c>
      <c r="B43" s="6">
        <v>60000</v>
      </c>
      <c r="C43" s="6">
        <v>66468</v>
      </c>
      <c r="D43" s="6">
        <f t="shared" si="0"/>
        <v>0</v>
      </c>
      <c r="E43" s="6">
        <v>66468</v>
      </c>
      <c r="F43" s="6">
        <f t="shared" si="1"/>
        <v>100</v>
      </c>
    </row>
    <row r="44" spans="1:6" x14ac:dyDescent="0.25">
      <c r="A44" s="5" t="s">
        <v>11</v>
      </c>
      <c r="B44" s="6">
        <v>60000</v>
      </c>
      <c r="C44" s="6">
        <v>66468</v>
      </c>
      <c r="D44" s="6">
        <f t="shared" si="0"/>
        <v>0</v>
      </c>
      <c r="E44" s="6">
        <v>66468</v>
      </c>
      <c r="F44" s="6">
        <f t="shared" si="1"/>
        <v>100</v>
      </c>
    </row>
    <row r="45" spans="1:6" x14ac:dyDescent="0.25">
      <c r="A45" s="8" t="s">
        <v>88</v>
      </c>
      <c r="B45" s="9">
        <v>12000</v>
      </c>
      <c r="C45" s="9">
        <v>12000</v>
      </c>
      <c r="D45" s="9">
        <f t="shared" si="0"/>
        <v>0</v>
      </c>
      <c r="E45" s="9">
        <v>12000</v>
      </c>
      <c r="F45" s="9">
        <f t="shared" si="1"/>
        <v>100</v>
      </c>
    </row>
    <row r="46" spans="1:6" x14ac:dyDescent="0.25">
      <c r="A46" s="8" t="s">
        <v>89</v>
      </c>
      <c r="B46" s="9">
        <v>12000</v>
      </c>
      <c r="C46" s="9">
        <v>12000</v>
      </c>
      <c r="D46" s="9">
        <f t="shared" si="0"/>
        <v>0</v>
      </c>
      <c r="E46" s="9">
        <v>12000</v>
      </c>
      <c r="F46" s="9">
        <f t="shared" si="1"/>
        <v>100</v>
      </c>
    </row>
    <row r="47" spans="1:6" x14ac:dyDescent="0.25">
      <c r="A47" s="5" t="s">
        <v>6</v>
      </c>
      <c r="B47" s="6">
        <v>8000</v>
      </c>
      <c r="C47" s="6">
        <v>8200</v>
      </c>
      <c r="D47" s="6">
        <f t="shared" si="0"/>
        <v>500</v>
      </c>
      <c r="E47" s="6">
        <v>8700</v>
      </c>
      <c r="F47" s="6">
        <f t="shared" si="1"/>
        <v>106.09756097560977</v>
      </c>
    </row>
    <row r="48" spans="1:6" x14ac:dyDescent="0.25">
      <c r="A48" s="5" t="s">
        <v>11</v>
      </c>
      <c r="B48" s="6">
        <v>7500</v>
      </c>
      <c r="C48" s="6">
        <v>7700</v>
      </c>
      <c r="D48" s="6">
        <f t="shared" si="0"/>
        <v>-500</v>
      </c>
      <c r="E48" s="6">
        <v>7200</v>
      </c>
      <c r="F48" s="6">
        <f t="shared" si="1"/>
        <v>93.506493506493499</v>
      </c>
    </row>
    <row r="49" spans="1:6" ht="39" x14ac:dyDescent="0.25">
      <c r="A49" s="5" t="s">
        <v>19</v>
      </c>
      <c r="B49" s="7">
        <v>500</v>
      </c>
      <c r="C49" s="7">
        <v>500</v>
      </c>
      <c r="D49" s="7">
        <f t="shared" si="0"/>
        <v>1000</v>
      </c>
      <c r="E49" s="7">
        <v>1500</v>
      </c>
      <c r="F49" s="7">
        <f t="shared" si="1"/>
        <v>300</v>
      </c>
    </row>
    <row r="50" spans="1:6" ht="26.25" x14ac:dyDescent="0.25">
      <c r="A50" s="5" t="s">
        <v>23</v>
      </c>
      <c r="B50" s="6">
        <v>4000</v>
      </c>
      <c r="C50" s="6">
        <v>3800</v>
      </c>
      <c r="D50" s="6">
        <f t="shared" si="0"/>
        <v>-500</v>
      </c>
      <c r="E50" s="6">
        <v>3300</v>
      </c>
      <c r="F50" s="6">
        <f t="shared" si="1"/>
        <v>86.842105263157904</v>
      </c>
    </row>
    <row r="51" spans="1:6" ht="26.25" x14ac:dyDescent="0.25">
      <c r="A51" s="5" t="s">
        <v>24</v>
      </c>
      <c r="B51" s="6">
        <v>4000</v>
      </c>
      <c r="C51" s="6">
        <v>3800</v>
      </c>
      <c r="D51" s="6">
        <f t="shared" si="0"/>
        <v>-500</v>
      </c>
      <c r="E51" s="6">
        <v>3300</v>
      </c>
      <c r="F51" s="6">
        <f t="shared" si="1"/>
        <v>86.842105263157904</v>
      </c>
    </row>
    <row r="52" spans="1:6" ht="26.25" x14ac:dyDescent="0.25">
      <c r="A52" s="8" t="s">
        <v>143</v>
      </c>
      <c r="B52" s="9">
        <v>30909.68</v>
      </c>
      <c r="C52" s="9">
        <v>32900</v>
      </c>
      <c r="D52" s="9">
        <f t="shared" si="0"/>
        <v>-1890</v>
      </c>
      <c r="E52" s="9">
        <v>31010</v>
      </c>
      <c r="F52" s="9">
        <f t="shared" si="1"/>
        <v>94.255319148936167</v>
      </c>
    </row>
    <row r="53" spans="1:6" ht="39" x14ac:dyDescent="0.25">
      <c r="A53" s="8" t="s">
        <v>138</v>
      </c>
      <c r="B53" s="9">
        <v>30909.68</v>
      </c>
      <c r="C53" s="9">
        <v>32900</v>
      </c>
      <c r="D53" s="9">
        <f t="shared" si="0"/>
        <v>-1890</v>
      </c>
      <c r="E53" s="9">
        <v>31010</v>
      </c>
      <c r="F53" s="9">
        <f t="shared" si="1"/>
        <v>94.255319148936167</v>
      </c>
    </row>
    <row r="54" spans="1:6" x14ac:dyDescent="0.25">
      <c r="A54" s="5" t="s">
        <v>6</v>
      </c>
      <c r="B54" s="7">
        <v>0</v>
      </c>
      <c r="C54" s="6">
        <v>1990</v>
      </c>
      <c r="D54" s="6">
        <f t="shared" si="0"/>
        <v>-1990</v>
      </c>
      <c r="E54" s="6">
        <v>0</v>
      </c>
      <c r="F54" s="6">
        <f t="shared" si="1"/>
        <v>0</v>
      </c>
    </row>
    <row r="55" spans="1:6" x14ac:dyDescent="0.25">
      <c r="A55" s="5" t="s">
        <v>11</v>
      </c>
      <c r="B55" s="7">
        <v>0</v>
      </c>
      <c r="C55" s="6">
        <v>1990</v>
      </c>
      <c r="D55" s="6">
        <f t="shared" si="0"/>
        <v>-1990</v>
      </c>
      <c r="E55" s="6">
        <v>0</v>
      </c>
      <c r="F55" s="6">
        <f t="shared" si="1"/>
        <v>0</v>
      </c>
    </row>
    <row r="56" spans="1:6" ht="26.25" x14ac:dyDescent="0.25">
      <c r="A56" s="5" t="s">
        <v>23</v>
      </c>
      <c r="B56" s="6">
        <v>30909.68</v>
      </c>
      <c r="C56" s="6">
        <v>30910</v>
      </c>
      <c r="D56" s="6">
        <f t="shared" si="0"/>
        <v>100</v>
      </c>
      <c r="E56" s="6">
        <v>31010</v>
      </c>
      <c r="F56" s="6">
        <f t="shared" si="1"/>
        <v>100.32351989647364</v>
      </c>
    </row>
    <row r="57" spans="1:6" ht="26.25" x14ac:dyDescent="0.25">
      <c r="A57" s="5" t="s">
        <v>27</v>
      </c>
      <c r="B57" s="6">
        <v>30909.68</v>
      </c>
      <c r="C57" s="6">
        <v>30910</v>
      </c>
      <c r="D57" s="6">
        <f t="shared" si="0"/>
        <v>100</v>
      </c>
      <c r="E57" s="6">
        <v>31010</v>
      </c>
      <c r="F57" s="6">
        <f t="shared" si="1"/>
        <v>100.32351989647364</v>
      </c>
    </row>
    <row r="59" spans="1:6" ht="15.75" thickBot="1" x14ac:dyDescent="0.3">
      <c r="A59" t="s">
        <v>30</v>
      </c>
    </row>
    <row r="60" spans="1:6" ht="39" thickBot="1" x14ac:dyDescent="0.3">
      <c r="A60" s="1" t="s">
        <v>2</v>
      </c>
      <c r="B60" s="1" t="s">
        <v>3</v>
      </c>
      <c r="C60" s="1" t="s">
        <v>122</v>
      </c>
      <c r="D60" s="1" t="s">
        <v>124</v>
      </c>
      <c r="E60" s="1" t="s">
        <v>125</v>
      </c>
      <c r="F60" s="1" t="s">
        <v>126</v>
      </c>
    </row>
    <row r="61" spans="1:6" x14ac:dyDescent="0.25">
      <c r="A61" s="2" t="s">
        <v>5</v>
      </c>
      <c r="B61" s="3">
        <v>1825078.68</v>
      </c>
      <c r="C61" s="3">
        <v>1965750</v>
      </c>
      <c r="D61" s="3">
        <f>SUM(E61-C61)</f>
        <v>144360.10999999987</v>
      </c>
      <c r="E61" s="3">
        <v>2110110.11</v>
      </c>
      <c r="F61" s="3">
        <f>SUM(E61/C61*100)</f>
        <v>107.34376751875874</v>
      </c>
    </row>
    <row r="62" spans="1:6" ht="26.25" x14ac:dyDescent="0.25">
      <c r="A62" s="42" t="s">
        <v>130</v>
      </c>
      <c r="B62" s="43">
        <v>1825078.68</v>
      </c>
      <c r="C62" s="43">
        <v>1965750</v>
      </c>
      <c r="D62" s="43">
        <f t="shared" ref="D62:D105" si="2">SUM(E62-C62)</f>
        <v>144360.10999999987</v>
      </c>
      <c r="E62" s="43">
        <v>2110110.11</v>
      </c>
      <c r="F62" s="43">
        <f t="shared" ref="F62:F105" si="3">SUM(E62/C62*100)</f>
        <v>107.34376751875874</v>
      </c>
    </row>
    <row r="63" spans="1:6" x14ac:dyDescent="0.25">
      <c r="A63" s="8" t="s">
        <v>92</v>
      </c>
      <c r="B63" s="9">
        <v>13149</v>
      </c>
      <c r="C63" s="9">
        <v>13149</v>
      </c>
      <c r="D63" s="9">
        <f t="shared" si="2"/>
        <v>-7288</v>
      </c>
      <c r="E63" s="9">
        <v>5861</v>
      </c>
      <c r="F63" s="9">
        <f t="shared" si="3"/>
        <v>44.573731842725685</v>
      </c>
    </row>
    <row r="64" spans="1:6" x14ac:dyDescent="0.25">
      <c r="A64" s="8" t="s">
        <v>93</v>
      </c>
      <c r="B64" s="9">
        <v>13149</v>
      </c>
      <c r="C64" s="9">
        <v>13149</v>
      </c>
      <c r="D64" s="9">
        <f t="shared" si="2"/>
        <v>-7288</v>
      </c>
      <c r="E64" s="9">
        <v>5861</v>
      </c>
      <c r="F64" s="9">
        <f t="shared" si="3"/>
        <v>44.573731842725685</v>
      </c>
    </row>
    <row r="65" spans="1:6" x14ac:dyDescent="0.25">
      <c r="A65" s="5" t="s">
        <v>31</v>
      </c>
      <c r="B65" s="6">
        <v>13149</v>
      </c>
      <c r="C65" s="6">
        <v>13111.33</v>
      </c>
      <c r="D65" s="6">
        <f t="shared" si="2"/>
        <v>-7288</v>
      </c>
      <c r="E65" s="6">
        <v>5823.33</v>
      </c>
      <c r="F65" s="6">
        <f t="shared" si="3"/>
        <v>44.4144873174575</v>
      </c>
    </row>
    <row r="66" spans="1:6" x14ac:dyDescent="0.25">
      <c r="A66" s="5" t="s">
        <v>35</v>
      </c>
      <c r="B66" s="7">
        <v>120</v>
      </c>
      <c r="C66" s="7">
        <v>82.33</v>
      </c>
      <c r="D66" s="7">
        <f t="shared" si="2"/>
        <v>-43</v>
      </c>
      <c r="E66" s="7">
        <v>39.33</v>
      </c>
      <c r="F66" s="50">
        <f t="shared" si="3"/>
        <v>47.771164824486824</v>
      </c>
    </row>
    <row r="67" spans="1:6" ht="39" x14ac:dyDescent="0.25">
      <c r="A67" s="5" t="s">
        <v>42</v>
      </c>
      <c r="B67" s="6">
        <v>13029</v>
      </c>
      <c r="C67" s="6">
        <v>13029</v>
      </c>
      <c r="D67" s="6">
        <f t="shared" si="2"/>
        <v>-7245</v>
      </c>
      <c r="E67" s="6">
        <v>5784</v>
      </c>
      <c r="F67" s="6">
        <f t="shared" si="3"/>
        <v>44.393276536956023</v>
      </c>
    </row>
    <row r="68" spans="1:6" x14ac:dyDescent="0.25">
      <c r="A68" s="5" t="s">
        <v>44</v>
      </c>
      <c r="B68" s="7">
        <v>0</v>
      </c>
      <c r="C68" s="7">
        <v>37.67</v>
      </c>
      <c r="D68" s="7">
        <f t="shared" si="2"/>
        <v>0</v>
      </c>
      <c r="E68" s="7">
        <v>37.67</v>
      </c>
      <c r="F68" s="7">
        <f t="shared" si="3"/>
        <v>100</v>
      </c>
    </row>
    <row r="69" spans="1:6" x14ac:dyDescent="0.25">
      <c r="A69" s="5" t="s">
        <v>45</v>
      </c>
      <c r="B69" s="7">
        <v>0</v>
      </c>
      <c r="C69" s="7">
        <v>37.67</v>
      </c>
      <c r="D69" s="7">
        <f t="shared" si="2"/>
        <v>0</v>
      </c>
      <c r="E69" s="7">
        <v>37.67</v>
      </c>
      <c r="F69" s="7">
        <f t="shared" si="3"/>
        <v>100</v>
      </c>
    </row>
    <row r="70" spans="1:6" x14ac:dyDescent="0.25">
      <c r="A70" s="8" t="s">
        <v>142</v>
      </c>
      <c r="B70" s="9">
        <v>20000</v>
      </c>
      <c r="C70" s="9">
        <v>30000</v>
      </c>
      <c r="D70" s="9">
        <f t="shared" si="2"/>
        <v>0</v>
      </c>
      <c r="E70" s="9">
        <v>30000</v>
      </c>
      <c r="F70" s="9">
        <f t="shared" si="3"/>
        <v>100</v>
      </c>
    </row>
    <row r="71" spans="1:6" x14ac:dyDescent="0.25">
      <c r="A71" s="8" t="s">
        <v>134</v>
      </c>
      <c r="B71" s="9">
        <v>20000</v>
      </c>
      <c r="C71" s="9">
        <v>30000</v>
      </c>
      <c r="D71" s="9">
        <f t="shared" si="2"/>
        <v>0</v>
      </c>
      <c r="E71" s="9">
        <v>30000</v>
      </c>
      <c r="F71" s="9">
        <f t="shared" si="3"/>
        <v>100</v>
      </c>
    </row>
    <row r="72" spans="1:6" x14ac:dyDescent="0.25">
      <c r="A72" s="5" t="s">
        <v>31</v>
      </c>
      <c r="B72" s="6">
        <v>17000</v>
      </c>
      <c r="C72" s="6">
        <v>17609.73</v>
      </c>
      <c r="D72" s="6">
        <f t="shared" si="2"/>
        <v>0</v>
      </c>
      <c r="E72" s="6">
        <v>17609.73</v>
      </c>
      <c r="F72" s="6">
        <f t="shared" si="3"/>
        <v>100</v>
      </c>
    </row>
    <row r="73" spans="1:6" ht="51.75" x14ac:dyDescent="0.25">
      <c r="A73" s="5" t="s">
        <v>39</v>
      </c>
      <c r="B73" s="6">
        <v>17000</v>
      </c>
      <c r="C73" s="6">
        <v>17609.73</v>
      </c>
      <c r="D73" s="6">
        <f t="shared" si="2"/>
        <v>0</v>
      </c>
      <c r="E73" s="6">
        <v>17609.73</v>
      </c>
      <c r="F73" s="6">
        <f t="shared" si="3"/>
        <v>100</v>
      </c>
    </row>
    <row r="74" spans="1:6" x14ac:dyDescent="0.25">
      <c r="A74" s="5" t="s">
        <v>44</v>
      </c>
      <c r="B74" s="6">
        <v>3000</v>
      </c>
      <c r="C74" s="6">
        <v>12390.27</v>
      </c>
      <c r="D74" s="6">
        <f t="shared" si="2"/>
        <v>0</v>
      </c>
      <c r="E74" s="6">
        <v>12390.27</v>
      </c>
      <c r="F74" s="6">
        <f t="shared" si="3"/>
        <v>100</v>
      </c>
    </row>
    <row r="75" spans="1:6" x14ac:dyDescent="0.25">
      <c r="A75" s="5" t="s">
        <v>45</v>
      </c>
      <c r="B75" s="6">
        <v>3000</v>
      </c>
      <c r="C75" s="6">
        <v>12390.27</v>
      </c>
      <c r="D75" s="6">
        <f t="shared" si="2"/>
        <v>0</v>
      </c>
      <c r="E75" s="6">
        <v>12390.27</v>
      </c>
      <c r="F75" s="6">
        <f t="shared" si="3"/>
        <v>100</v>
      </c>
    </row>
    <row r="76" spans="1:6" x14ac:dyDescent="0.25">
      <c r="A76" s="8" t="s">
        <v>90</v>
      </c>
      <c r="B76" s="9">
        <v>9000</v>
      </c>
      <c r="C76" s="9">
        <v>9000</v>
      </c>
      <c r="D76" s="9">
        <f t="shared" si="2"/>
        <v>-3000</v>
      </c>
      <c r="E76" s="9">
        <v>6000</v>
      </c>
      <c r="F76" s="9">
        <f t="shared" si="3"/>
        <v>66.666666666666657</v>
      </c>
    </row>
    <row r="77" spans="1:6" x14ac:dyDescent="0.25">
      <c r="A77" s="8" t="s">
        <v>136</v>
      </c>
      <c r="B77" s="9">
        <v>9000</v>
      </c>
      <c r="C77" s="9">
        <v>9000</v>
      </c>
      <c r="D77" s="9">
        <f t="shared" si="2"/>
        <v>-3000</v>
      </c>
      <c r="E77" s="9">
        <v>6000</v>
      </c>
      <c r="F77" s="9">
        <f t="shared" si="3"/>
        <v>66.666666666666657</v>
      </c>
    </row>
    <row r="78" spans="1:6" x14ac:dyDescent="0.25">
      <c r="A78" s="5" t="s">
        <v>31</v>
      </c>
      <c r="B78" s="6">
        <v>9000</v>
      </c>
      <c r="C78" s="6">
        <v>8828.24</v>
      </c>
      <c r="D78" s="6">
        <f t="shared" si="2"/>
        <v>-3000</v>
      </c>
      <c r="E78" s="6">
        <v>5828.24</v>
      </c>
      <c r="F78" s="6">
        <f t="shared" si="3"/>
        <v>66.018141781374311</v>
      </c>
    </row>
    <row r="79" spans="1:6" ht="39" x14ac:dyDescent="0.25">
      <c r="A79" s="5" t="s">
        <v>37</v>
      </c>
      <c r="B79" s="6">
        <v>9000</v>
      </c>
      <c r="C79" s="6">
        <v>8828.24</v>
      </c>
      <c r="D79" s="6">
        <f t="shared" si="2"/>
        <v>-3000</v>
      </c>
      <c r="E79" s="6">
        <v>5828.24</v>
      </c>
      <c r="F79" s="6">
        <f t="shared" si="3"/>
        <v>66.018141781374311</v>
      </c>
    </row>
    <row r="80" spans="1:6" x14ac:dyDescent="0.25">
      <c r="A80" s="5" t="s">
        <v>44</v>
      </c>
      <c r="B80" s="7">
        <v>0</v>
      </c>
      <c r="C80" s="7">
        <v>171.76</v>
      </c>
      <c r="D80" s="7">
        <f t="shared" si="2"/>
        <v>0</v>
      </c>
      <c r="E80" s="7">
        <v>171.76</v>
      </c>
      <c r="F80" s="7">
        <f t="shared" si="3"/>
        <v>100</v>
      </c>
    </row>
    <row r="81" spans="1:6" x14ac:dyDescent="0.25">
      <c r="A81" s="5" t="s">
        <v>45</v>
      </c>
      <c r="B81" s="7">
        <v>0</v>
      </c>
      <c r="C81" s="7">
        <v>171.76</v>
      </c>
      <c r="D81" s="7">
        <f t="shared" si="2"/>
        <v>0</v>
      </c>
      <c r="E81" s="7">
        <v>171.76</v>
      </c>
      <c r="F81" s="7">
        <f t="shared" si="3"/>
        <v>100</v>
      </c>
    </row>
    <row r="82" spans="1:6" x14ac:dyDescent="0.25">
      <c r="A82" s="8" t="s">
        <v>91</v>
      </c>
      <c r="B82" s="9">
        <v>1740020</v>
      </c>
      <c r="C82" s="9">
        <v>1868701</v>
      </c>
      <c r="D82" s="9">
        <f t="shared" si="2"/>
        <v>156538.1100000001</v>
      </c>
      <c r="E82" s="9">
        <v>2025239.11</v>
      </c>
      <c r="F82" s="9">
        <f t="shared" si="3"/>
        <v>108.37684091783544</v>
      </c>
    </row>
    <row r="83" spans="1:6" x14ac:dyDescent="0.25">
      <c r="A83" s="8" t="s">
        <v>132</v>
      </c>
      <c r="B83" s="9">
        <v>1680020</v>
      </c>
      <c r="C83" s="9">
        <v>1802233</v>
      </c>
      <c r="D83" s="9">
        <f t="shared" si="2"/>
        <v>156538.1100000001</v>
      </c>
      <c r="E83" s="9">
        <v>1958771.11</v>
      </c>
      <c r="F83" s="9">
        <f t="shared" si="3"/>
        <v>108.6857864660119</v>
      </c>
    </row>
    <row r="84" spans="1:6" x14ac:dyDescent="0.25">
      <c r="A84" s="5" t="s">
        <v>31</v>
      </c>
      <c r="B84" s="6">
        <v>1648813.69</v>
      </c>
      <c r="C84" s="6">
        <v>1761690.14</v>
      </c>
      <c r="D84" s="6">
        <f t="shared" si="2"/>
        <v>156538.1100000001</v>
      </c>
      <c r="E84" s="6">
        <v>1918228.25</v>
      </c>
      <c r="F84" s="6">
        <f t="shared" si="3"/>
        <v>108.88567781846132</v>
      </c>
    </row>
    <row r="85" spans="1:6" ht="26.25" x14ac:dyDescent="0.25">
      <c r="A85" s="5" t="s">
        <v>32</v>
      </c>
      <c r="B85" s="6">
        <v>1518793.69</v>
      </c>
      <c r="C85" s="6">
        <v>1640310.14</v>
      </c>
      <c r="D85" s="6">
        <f t="shared" si="2"/>
        <v>156500</v>
      </c>
      <c r="E85" s="6">
        <v>1796810.14</v>
      </c>
      <c r="F85" s="6">
        <f t="shared" si="3"/>
        <v>109.54087865359412</v>
      </c>
    </row>
    <row r="86" spans="1:6" ht="39" x14ac:dyDescent="0.25">
      <c r="A86" s="5" t="s">
        <v>42</v>
      </c>
      <c r="B86" s="6">
        <v>130020</v>
      </c>
      <c r="C86" s="6">
        <v>121380</v>
      </c>
      <c r="D86" s="6">
        <f t="shared" si="2"/>
        <v>38.110000000000582</v>
      </c>
      <c r="E86" s="6">
        <v>121418.11</v>
      </c>
      <c r="F86" s="6">
        <f t="shared" si="3"/>
        <v>100.03139726478827</v>
      </c>
    </row>
    <row r="87" spans="1:6" x14ac:dyDescent="0.25">
      <c r="A87" s="5" t="s">
        <v>44</v>
      </c>
      <c r="B87" s="6">
        <v>31206.31</v>
      </c>
      <c r="C87" s="6">
        <v>40542.86</v>
      </c>
      <c r="D87" s="6">
        <f t="shared" si="2"/>
        <v>0</v>
      </c>
      <c r="E87" s="6">
        <v>40542.86</v>
      </c>
      <c r="F87" s="6">
        <f t="shared" si="3"/>
        <v>100</v>
      </c>
    </row>
    <row r="88" spans="1:6" x14ac:dyDescent="0.25">
      <c r="A88" s="5" t="s">
        <v>45</v>
      </c>
      <c r="B88" s="6">
        <v>31206.31</v>
      </c>
      <c r="C88" s="6">
        <v>40542.86</v>
      </c>
      <c r="D88" s="6">
        <f t="shared" si="2"/>
        <v>0</v>
      </c>
      <c r="E88" s="6">
        <v>40542.86</v>
      </c>
      <c r="F88" s="6">
        <f t="shared" si="3"/>
        <v>100</v>
      </c>
    </row>
    <row r="89" spans="1:6" x14ac:dyDescent="0.25">
      <c r="A89" s="8" t="s">
        <v>137</v>
      </c>
      <c r="B89" s="9">
        <v>60000</v>
      </c>
      <c r="C89" s="9">
        <v>66468</v>
      </c>
      <c r="D89" s="9">
        <f t="shared" si="2"/>
        <v>0</v>
      </c>
      <c r="E89" s="9">
        <v>66468</v>
      </c>
      <c r="F89" s="9">
        <f t="shared" si="3"/>
        <v>100</v>
      </c>
    </row>
    <row r="90" spans="1:6" x14ac:dyDescent="0.25">
      <c r="A90" s="5" t="s">
        <v>31</v>
      </c>
      <c r="B90" s="7">
        <v>0</v>
      </c>
      <c r="C90" s="7">
        <v>9607.18</v>
      </c>
      <c r="D90" s="7">
        <f t="shared" si="2"/>
        <v>0</v>
      </c>
      <c r="E90" s="7">
        <v>9607.18</v>
      </c>
      <c r="F90" s="7">
        <f t="shared" si="3"/>
        <v>100</v>
      </c>
    </row>
    <row r="91" spans="1:6" ht="26.25" x14ac:dyDescent="0.25">
      <c r="A91" s="5" t="s">
        <v>32</v>
      </c>
      <c r="B91" s="7">
        <v>0</v>
      </c>
      <c r="C91" s="7">
        <v>9607.18</v>
      </c>
      <c r="D91" s="7">
        <f t="shared" si="2"/>
        <v>0</v>
      </c>
      <c r="E91" s="7">
        <v>9607.18</v>
      </c>
      <c r="F91" s="7">
        <f t="shared" si="3"/>
        <v>100</v>
      </c>
    </row>
    <row r="92" spans="1:6" x14ac:dyDescent="0.25">
      <c r="A92" s="5" t="s">
        <v>44</v>
      </c>
      <c r="B92" s="6">
        <v>60000</v>
      </c>
      <c r="C92" s="6">
        <v>56860.82</v>
      </c>
      <c r="D92" s="6">
        <f t="shared" si="2"/>
        <v>0</v>
      </c>
      <c r="E92" s="6">
        <v>56860.82</v>
      </c>
      <c r="F92" s="6">
        <f t="shared" si="3"/>
        <v>100</v>
      </c>
    </row>
    <row r="93" spans="1:6" x14ac:dyDescent="0.25">
      <c r="A93" s="5" t="s">
        <v>45</v>
      </c>
      <c r="B93" s="6">
        <v>60000</v>
      </c>
      <c r="C93" s="6">
        <v>56860.82</v>
      </c>
      <c r="D93" s="6">
        <f t="shared" si="2"/>
        <v>0</v>
      </c>
      <c r="E93" s="6">
        <v>56860.82</v>
      </c>
      <c r="F93" s="6">
        <f t="shared" si="3"/>
        <v>100</v>
      </c>
    </row>
    <row r="94" spans="1:6" x14ac:dyDescent="0.25">
      <c r="A94" s="8" t="s">
        <v>88</v>
      </c>
      <c r="B94" s="9">
        <v>12000</v>
      </c>
      <c r="C94" s="9">
        <v>12000</v>
      </c>
      <c r="D94" s="9">
        <f t="shared" si="2"/>
        <v>0</v>
      </c>
      <c r="E94" s="9">
        <v>12000</v>
      </c>
      <c r="F94" s="9">
        <f t="shared" si="3"/>
        <v>100</v>
      </c>
    </row>
    <row r="95" spans="1:6" x14ac:dyDescent="0.25">
      <c r="A95" s="8" t="s">
        <v>89</v>
      </c>
      <c r="B95" s="9">
        <v>12000</v>
      </c>
      <c r="C95" s="9">
        <v>12000</v>
      </c>
      <c r="D95" s="9">
        <f t="shared" si="2"/>
        <v>0</v>
      </c>
      <c r="E95" s="9">
        <v>12000</v>
      </c>
      <c r="F95" s="9">
        <f t="shared" si="3"/>
        <v>100</v>
      </c>
    </row>
    <row r="96" spans="1:6" x14ac:dyDescent="0.25">
      <c r="A96" s="5" t="s">
        <v>31</v>
      </c>
      <c r="B96" s="6">
        <v>12000</v>
      </c>
      <c r="C96" s="6">
        <v>11809.32</v>
      </c>
      <c r="D96" s="6">
        <f t="shared" si="2"/>
        <v>0</v>
      </c>
      <c r="E96" s="6">
        <v>11809.32</v>
      </c>
      <c r="F96" s="6">
        <f t="shared" si="3"/>
        <v>100</v>
      </c>
    </row>
    <row r="97" spans="1:6" ht="51.75" x14ac:dyDescent="0.25">
      <c r="A97" s="5" t="s">
        <v>39</v>
      </c>
      <c r="B97" s="6">
        <v>12000</v>
      </c>
      <c r="C97" s="6">
        <v>11809.32</v>
      </c>
      <c r="D97" s="6">
        <f t="shared" si="2"/>
        <v>0</v>
      </c>
      <c r="E97" s="6">
        <v>11809.32</v>
      </c>
      <c r="F97" s="6">
        <f t="shared" si="3"/>
        <v>100</v>
      </c>
    </row>
    <row r="98" spans="1:6" x14ac:dyDescent="0.25">
      <c r="A98" s="5" t="s">
        <v>44</v>
      </c>
      <c r="B98" s="7">
        <v>0</v>
      </c>
      <c r="C98" s="7">
        <v>190.68</v>
      </c>
      <c r="D98" s="7">
        <f t="shared" si="2"/>
        <v>0</v>
      </c>
      <c r="E98" s="7">
        <v>190.68</v>
      </c>
      <c r="F98" s="7">
        <f t="shared" si="3"/>
        <v>100</v>
      </c>
    </row>
    <row r="99" spans="1:6" x14ac:dyDescent="0.25">
      <c r="A99" s="5" t="s">
        <v>45</v>
      </c>
      <c r="B99" s="7">
        <v>0</v>
      </c>
      <c r="C99" s="7">
        <v>190.68</v>
      </c>
      <c r="D99" s="7">
        <f t="shared" si="2"/>
        <v>0</v>
      </c>
      <c r="E99" s="7">
        <v>190.68</v>
      </c>
      <c r="F99" s="7">
        <f t="shared" si="3"/>
        <v>100</v>
      </c>
    </row>
    <row r="100" spans="1:6" ht="26.25" x14ac:dyDescent="0.25">
      <c r="A100" s="8" t="s">
        <v>143</v>
      </c>
      <c r="B100" s="9">
        <v>30909.68</v>
      </c>
      <c r="C100" s="9">
        <v>32900</v>
      </c>
      <c r="D100" s="9">
        <f t="shared" si="2"/>
        <v>-1890</v>
      </c>
      <c r="E100" s="9">
        <v>31010</v>
      </c>
      <c r="F100" s="9">
        <f t="shared" si="3"/>
        <v>94.255319148936167</v>
      </c>
    </row>
    <row r="101" spans="1:6" ht="39" x14ac:dyDescent="0.25">
      <c r="A101" s="8" t="s">
        <v>138</v>
      </c>
      <c r="B101" s="9">
        <v>30909.68</v>
      </c>
      <c r="C101" s="9">
        <v>32900</v>
      </c>
      <c r="D101" s="9">
        <f t="shared" si="2"/>
        <v>-1890</v>
      </c>
      <c r="E101" s="9">
        <v>31010</v>
      </c>
      <c r="F101" s="9">
        <f t="shared" si="3"/>
        <v>94.255319148936167</v>
      </c>
    </row>
    <row r="102" spans="1:6" x14ac:dyDescent="0.25">
      <c r="A102" s="5" t="s">
        <v>31</v>
      </c>
      <c r="B102" s="7">
        <v>0</v>
      </c>
      <c r="C102" s="7">
        <v>1990.32</v>
      </c>
      <c r="D102" s="7">
        <f t="shared" si="2"/>
        <v>-1890</v>
      </c>
      <c r="E102" s="7">
        <v>100.32</v>
      </c>
      <c r="F102" s="50">
        <f t="shared" si="3"/>
        <v>5.0403955142891599</v>
      </c>
    </row>
    <row r="103" spans="1:6" ht="39" x14ac:dyDescent="0.25">
      <c r="A103" s="5" t="s">
        <v>37</v>
      </c>
      <c r="B103" s="7">
        <v>0</v>
      </c>
      <c r="C103" s="7">
        <v>1990.32</v>
      </c>
      <c r="D103" s="7">
        <f t="shared" si="2"/>
        <v>-1890</v>
      </c>
      <c r="E103" s="7">
        <v>100.32</v>
      </c>
      <c r="F103" s="50">
        <f t="shared" si="3"/>
        <v>5.0403955142891599</v>
      </c>
    </row>
    <row r="104" spans="1:6" x14ac:dyDescent="0.25">
      <c r="A104" s="5" t="s">
        <v>44</v>
      </c>
      <c r="B104" s="6">
        <v>30909.68</v>
      </c>
      <c r="C104" s="6">
        <v>30909.68</v>
      </c>
      <c r="D104" s="6">
        <f t="shared" si="2"/>
        <v>0</v>
      </c>
      <c r="E104" s="6">
        <v>30909.68</v>
      </c>
      <c r="F104" s="6">
        <f t="shared" si="3"/>
        <v>100</v>
      </c>
    </row>
    <row r="105" spans="1:6" x14ac:dyDescent="0.25">
      <c r="A105" s="5" t="s">
        <v>45</v>
      </c>
      <c r="B105" s="6">
        <v>30909.68</v>
      </c>
      <c r="C105" s="6">
        <v>30909.68</v>
      </c>
      <c r="D105" s="6">
        <f t="shared" si="2"/>
        <v>0</v>
      </c>
      <c r="E105" s="6">
        <v>30909.68</v>
      </c>
      <c r="F105" s="6">
        <f t="shared" si="3"/>
        <v>100</v>
      </c>
    </row>
  </sheetData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6B1C-76DC-4C7A-9EA4-ED39AE5DFE07}">
  <dimension ref="A1:F44"/>
  <sheetViews>
    <sheetView workbookViewId="0">
      <selection activeCell="A46" sqref="A46"/>
    </sheetView>
  </sheetViews>
  <sheetFormatPr defaultRowHeight="15" x14ac:dyDescent="0.25"/>
  <cols>
    <col min="1" max="1" width="39.28515625" customWidth="1"/>
    <col min="2" max="2" width="12.7109375" customWidth="1"/>
    <col min="3" max="3" width="13.28515625" customWidth="1"/>
    <col min="4" max="4" width="11.140625" customWidth="1"/>
    <col min="5" max="5" width="12.7109375" customWidth="1"/>
    <col min="6" max="6" width="7.7109375" customWidth="1"/>
  </cols>
  <sheetData>
    <row r="1" spans="1:6" x14ac:dyDescent="0.25">
      <c r="A1" t="s">
        <v>0</v>
      </c>
    </row>
    <row r="2" spans="1:6" x14ac:dyDescent="0.25">
      <c r="A2" t="s">
        <v>97</v>
      </c>
    </row>
    <row r="3" spans="1:6" ht="15.75" thickBot="1" x14ac:dyDescent="0.3"/>
    <row r="4" spans="1:6" ht="42.75" customHeight="1" thickBot="1" x14ac:dyDescent="0.3">
      <c r="A4" s="1" t="s">
        <v>2</v>
      </c>
      <c r="B4" s="1" t="s">
        <v>3</v>
      </c>
      <c r="C4" s="1" t="s">
        <v>4</v>
      </c>
      <c r="D4" s="1" t="s">
        <v>124</v>
      </c>
      <c r="E4" s="1" t="s">
        <v>125</v>
      </c>
      <c r="F4" s="1" t="s">
        <v>126</v>
      </c>
    </row>
    <row r="5" spans="1:6" x14ac:dyDescent="0.25">
      <c r="A5" s="2" t="s">
        <v>5</v>
      </c>
      <c r="B5" s="3">
        <v>1825078.68</v>
      </c>
      <c r="C5" s="3">
        <v>1965750</v>
      </c>
      <c r="D5" s="3">
        <v>144360.10999999999</v>
      </c>
      <c r="E5" s="3">
        <v>2110110.11</v>
      </c>
      <c r="F5" s="3">
        <v>107.34</v>
      </c>
    </row>
    <row r="6" spans="1:6" ht="26.25" x14ac:dyDescent="0.25">
      <c r="A6" s="36" t="s">
        <v>94</v>
      </c>
      <c r="B6" s="37">
        <v>1630020</v>
      </c>
      <c r="C6" s="37">
        <v>1741380</v>
      </c>
      <c r="D6" s="37">
        <v>159038.10999999999</v>
      </c>
      <c r="E6" s="37">
        <v>1900418.11</v>
      </c>
      <c r="F6" s="37">
        <v>109.13</v>
      </c>
    </row>
    <row r="7" spans="1:6" x14ac:dyDescent="0.25">
      <c r="A7" s="5" t="s">
        <v>6</v>
      </c>
      <c r="B7" s="6">
        <v>1630020</v>
      </c>
      <c r="C7" s="6">
        <v>1741380</v>
      </c>
      <c r="D7" s="6">
        <v>152426.25</v>
      </c>
      <c r="E7" s="6">
        <v>1893806.25</v>
      </c>
      <c r="F7" s="6">
        <v>108.75</v>
      </c>
    </row>
    <row r="8" spans="1:6" x14ac:dyDescent="0.25">
      <c r="A8" s="8" t="s">
        <v>7</v>
      </c>
      <c r="B8" s="9">
        <v>1500000</v>
      </c>
      <c r="C8" s="9">
        <v>1620000</v>
      </c>
      <c r="D8" s="9">
        <v>159000</v>
      </c>
      <c r="E8" s="9">
        <v>1779000</v>
      </c>
      <c r="F8" s="9">
        <v>109.81</v>
      </c>
    </row>
    <row r="9" spans="1:6" x14ac:dyDescent="0.25">
      <c r="A9" s="8" t="s">
        <v>8</v>
      </c>
      <c r="B9" s="9">
        <v>1250000</v>
      </c>
      <c r="C9" s="9">
        <v>1350000</v>
      </c>
      <c r="D9" s="9">
        <v>125000</v>
      </c>
      <c r="E9" s="9">
        <v>1475000</v>
      </c>
      <c r="F9" s="9">
        <v>109.26</v>
      </c>
    </row>
    <row r="10" spans="1:6" x14ac:dyDescent="0.25">
      <c r="A10" s="8" t="s">
        <v>9</v>
      </c>
      <c r="B10" s="9">
        <v>45000</v>
      </c>
      <c r="C10" s="9">
        <v>50000</v>
      </c>
      <c r="D10" s="9">
        <v>4000</v>
      </c>
      <c r="E10" s="9">
        <v>54000</v>
      </c>
      <c r="F10" s="9">
        <v>108</v>
      </c>
    </row>
    <row r="11" spans="1:6" x14ac:dyDescent="0.25">
      <c r="A11" s="8" t="s">
        <v>10</v>
      </c>
      <c r="B11" s="9">
        <v>205000</v>
      </c>
      <c r="C11" s="9">
        <v>220000</v>
      </c>
      <c r="D11" s="9">
        <v>30000</v>
      </c>
      <c r="E11" s="9">
        <v>250000</v>
      </c>
      <c r="F11" s="9">
        <v>113.64</v>
      </c>
    </row>
    <row r="12" spans="1:6" x14ac:dyDescent="0.25">
      <c r="A12" s="8" t="s">
        <v>11</v>
      </c>
      <c r="B12" s="9">
        <v>129500</v>
      </c>
      <c r="C12" s="9">
        <v>120880</v>
      </c>
      <c r="D12" s="9">
        <v>-6522.6</v>
      </c>
      <c r="E12" s="9">
        <v>114357.4</v>
      </c>
      <c r="F12" s="9">
        <v>94.6</v>
      </c>
    </row>
    <row r="13" spans="1:6" x14ac:dyDescent="0.25">
      <c r="A13" s="8" t="s">
        <v>12</v>
      </c>
      <c r="B13" s="9">
        <v>44000</v>
      </c>
      <c r="C13" s="9">
        <v>44038</v>
      </c>
      <c r="D13" s="9">
        <v>-1200</v>
      </c>
      <c r="E13" s="9">
        <v>42838</v>
      </c>
      <c r="F13" s="9">
        <v>97.28</v>
      </c>
    </row>
    <row r="14" spans="1:6" x14ac:dyDescent="0.25">
      <c r="A14" s="8" t="s">
        <v>13</v>
      </c>
      <c r="B14" s="9">
        <v>38000</v>
      </c>
      <c r="C14" s="9">
        <v>38300</v>
      </c>
      <c r="D14" s="9">
        <v>3200</v>
      </c>
      <c r="E14" s="9">
        <v>41500</v>
      </c>
      <c r="F14" s="9">
        <v>108.36</v>
      </c>
    </row>
    <row r="15" spans="1:6" x14ac:dyDescent="0.25">
      <c r="A15" s="8" t="s">
        <v>14</v>
      </c>
      <c r="B15" s="9">
        <v>45000</v>
      </c>
      <c r="C15" s="9">
        <v>36000</v>
      </c>
      <c r="D15" s="9">
        <v>-8373.75</v>
      </c>
      <c r="E15" s="9">
        <v>27626.25</v>
      </c>
      <c r="F15" s="9">
        <v>76.739999999999995</v>
      </c>
    </row>
    <row r="16" spans="1:6" x14ac:dyDescent="0.25">
      <c r="A16" s="8" t="s">
        <v>16</v>
      </c>
      <c r="B16" s="9">
        <v>2500</v>
      </c>
      <c r="C16" s="9">
        <v>2542</v>
      </c>
      <c r="D16" s="9">
        <v>-148.85</v>
      </c>
      <c r="E16" s="9">
        <v>2393.15</v>
      </c>
      <c r="F16" s="9">
        <v>94.14</v>
      </c>
    </row>
    <row r="17" spans="1:6" x14ac:dyDescent="0.25">
      <c r="A17" s="8" t="s">
        <v>17</v>
      </c>
      <c r="B17" s="10">
        <v>520</v>
      </c>
      <c r="C17" s="10">
        <v>500</v>
      </c>
      <c r="D17" s="10">
        <v>-51.15</v>
      </c>
      <c r="E17" s="10">
        <v>448.85</v>
      </c>
      <c r="F17" s="10">
        <v>89.77</v>
      </c>
    </row>
    <row r="18" spans="1:6" x14ac:dyDescent="0.25">
      <c r="A18" s="8" t="s">
        <v>18</v>
      </c>
      <c r="B18" s="10">
        <v>520</v>
      </c>
      <c r="C18" s="10">
        <v>500</v>
      </c>
      <c r="D18" s="10">
        <v>-51.15</v>
      </c>
      <c r="E18" s="10">
        <v>448.85</v>
      </c>
      <c r="F18" s="10">
        <v>89.77</v>
      </c>
    </row>
    <row r="19" spans="1:6" ht="26.25" x14ac:dyDescent="0.25">
      <c r="A19" s="5" t="s">
        <v>23</v>
      </c>
      <c r="B19" s="10"/>
      <c r="C19" s="10">
        <v>0</v>
      </c>
      <c r="D19" s="10">
        <v>6611.86</v>
      </c>
      <c r="E19" s="10">
        <v>6611.86</v>
      </c>
      <c r="F19" s="10">
        <v>0</v>
      </c>
    </row>
    <row r="20" spans="1:6" ht="26.25" x14ac:dyDescent="0.25">
      <c r="A20" s="8" t="s">
        <v>24</v>
      </c>
      <c r="B20" s="10"/>
      <c r="C20" s="10">
        <v>0</v>
      </c>
      <c r="D20" s="10">
        <v>6611.86</v>
      </c>
      <c r="E20" s="10">
        <v>6611.86</v>
      </c>
      <c r="F20" s="10">
        <v>0</v>
      </c>
    </row>
    <row r="21" spans="1:6" x14ac:dyDescent="0.25">
      <c r="A21" s="8" t="s">
        <v>25</v>
      </c>
      <c r="B21" s="10"/>
      <c r="C21" s="10">
        <v>0</v>
      </c>
      <c r="D21" s="10">
        <v>6611.86</v>
      </c>
      <c r="E21" s="10">
        <v>6611.86</v>
      </c>
      <c r="F21" s="10">
        <v>0</v>
      </c>
    </row>
    <row r="22" spans="1:6" x14ac:dyDescent="0.25">
      <c r="A22" s="36" t="s">
        <v>95</v>
      </c>
      <c r="B22" s="37">
        <v>195058.68</v>
      </c>
      <c r="C22" s="37">
        <v>224370</v>
      </c>
      <c r="D22" s="37">
        <v>-14678</v>
      </c>
      <c r="E22" s="37">
        <v>209692</v>
      </c>
      <c r="F22" s="37">
        <v>93.46</v>
      </c>
    </row>
    <row r="23" spans="1:6" x14ac:dyDescent="0.25">
      <c r="A23" s="5" t="s">
        <v>6</v>
      </c>
      <c r="B23" s="6">
        <v>112886</v>
      </c>
      <c r="C23" s="6">
        <v>129297</v>
      </c>
      <c r="D23" s="6">
        <v>-14528</v>
      </c>
      <c r="E23" s="6">
        <v>114769</v>
      </c>
      <c r="F23" s="6">
        <v>88.76</v>
      </c>
    </row>
    <row r="24" spans="1:6" x14ac:dyDescent="0.25">
      <c r="A24" s="8" t="s">
        <v>7</v>
      </c>
      <c r="B24" s="9">
        <v>1000</v>
      </c>
      <c r="C24" s="9">
        <v>1500</v>
      </c>
      <c r="D24" s="9">
        <v>-1000</v>
      </c>
      <c r="E24" s="9">
        <v>500</v>
      </c>
      <c r="F24" s="9">
        <v>33.33</v>
      </c>
    </row>
    <row r="25" spans="1:6" x14ac:dyDescent="0.25">
      <c r="A25" s="8" t="s">
        <v>9</v>
      </c>
      <c r="B25" s="9">
        <v>1000</v>
      </c>
      <c r="C25" s="9">
        <v>1500</v>
      </c>
      <c r="D25" s="9">
        <v>-1000</v>
      </c>
      <c r="E25" s="9">
        <v>500</v>
      </c>
      <c r="F25" s="9">
        <v>33.33</v>
      </c>
    </row>
    <row r="26" spans="1:6" x14ac:dyDescent="0.25">
      <c r="A26" s="8" t="s">
        <v>11</v>
      </c>
      <c r="B26" s="9">
        <v>104166</v>
      </c>
      <c r="C26" s="9">
        <v>119424</v>
      </c>
      <c r="D26" s="9">
        <v>-11655</v>
      </c>
      <c r="E26" s="9">
        <v>107769</v>
      </c>
      <c r="F26" s="9">
        <v>90.24</v>
      </c>
    </row>
    <row r="27" spans="1:6" x14ac:dyDescent="0.25">
      <c r="A27" s="8" t="s">
        <v>12</v>
      </c>
      <c r="B27" s="9">
        <v>23100</v>
      </c>
      <c r="C27" s="9">
        <v>24100</v>
      </c>
      <c r="D27" s="9">
        <v>2400</v>
      </c>
      <c r="E27" s="9">
        <v>26500</v>
      </c>
      <c r="F27" s="9">
        <v>109.96</v>
      </c>
    </row>
    <row r="28" spans="1:6" x14ac:dyDescent="0.25">
      <c r="A28" s="8" t="s">
        <v>13</v>
      </c>
      <c r="B28" s="9">
        <v>19900</v>
      </c>
      <c r="C28" s="9">
        <v>21900</v>
      </c>
      <c r="D28" s="9">
        <v>-7595</v>
      </c>
      <c r="E28" s="9">
        <v>14305</v>
      </c>
      <c r="F28" s="9">
        <v>65.319999999999993</v>
      </c>
    </row>
    <row r="29" spans="1:6" x14ac:dyDescent="0.25">
      <c r="A29" s="8" t="s">
        <v>14</v>
      </c>
      <c r="B29" s="9">
        <v>16800</v>
      </c>
      <c r="C29" s="9">
        <v>19990</v>
      </c>
      <c r="D29" s="9">
        <v>-4933</v>
      </c>
      <c r="E29" s="9">
        <v>15057</v>
      </c>
      <c r="F29" s="9">
        <v>75.319999999999993</v>
      </c>
    </row>
    <row r="30" spans="1:6" ht="26.25" x14ac:dyDescent="0.25">
      <c r="A30" s="8" t="s">
        <v>15</v>
      </c>
      <c r="B30" s="9">
        <v>40000</v>
      </c>
      <c r="C30" s="9">
        <v>48968</v>
      </c>
      <c r="D30" s="9">
        <v>0</v>
      </c>
      <c r="E30" s="9">
        <v>48968</v>
      </c>
      <c r="F30" s="9">
        <v>100</v>
      </c>
    </row>
    <row r="31" spans="1:6" x14ac:dyDescent="0.25">
      <c r="A31" s="8" t="s">
        <v>16</v>
      </c>
      <c r="B31" s="9">
        <v>4366</v>
      </c>
      <c r="C31" s="9">
        <v>4466</v>
      </c>
      <c r="D31" s="9">
        <v>-1527</v>
      </c>
      <c r="E31" s="9">
        <v>2939</v>
      </c>
      <c r="F31" s="9">
        <v>65.81</v>
      </c>
    </row>
    <row r="32" spans="1:6" x14ac:dyDescent="0.25">
      <c r="A32" s="8" t="s">
        <v>17</v>
      </c>
      <c r="B32" s="10">
        <v>220</v>
      </c>
      <c r="C32" s="10">
        <v>220</v>
      </c>
      <c r="D32" s="10">
        <v>-43</v>
      </c>
      <c r="E32" s="10">
        <v>177</v>
      </c>
      <c r="F32" s="10">
        <v>80.45</v>
      </c>
    </row>
    <row r="33" spans="1:6" x14ac:dyDescent="0.25">
      <c r="A33" s="8" t="s">
        <v>18</v>
      </c>
      <c r="B33" s="10">
        <v>220</v>
      </c>
      <c r="C33" s="10">
        <v>220</v>
      </c>
      <c r="D33" s="10">
        <v>-43</v>
      </c>
      <c r="E33" s="10">
        <v>177</v>
      </c>
      <c r="F33" s="10">
        <v>80.45</v>
      </c>
    </row>
    <row r="34" spans="1:6" ht="26.25" x14ac:dyDescent="0.25">
      <c r="A34" s="8" t="s">
        <v>19</v>
      </c>
      <c r="B34" s="9">
        <v>7500</v>
      </c>
      <c r="C34" s="9">
        <v>7300</v>
      </c>
      <c r="D34" s="9">
        <v>-1830</v>
      </c>
      <c r="E34" s="9">
        <v>5470</v>
      </c>
      <c r="F34" s="9">
        <v>74.930000000000007</v>
      </c>
    </row>
    <row r="35" spans="1:6" ht="26.25" x14ac:dyDescent="0.25">
      <c r="A35" s="8" t="s">
        <v>20</v>
      </c>
      <c r="B35" s="9">
        <v>7500</v>
      </c>
      <c r="C35" s="9">
        <v>7300</v>
      </c>
      <c r="D35" s="9">
        <v>-1830</v>
      </c>
      <c r="E35" s="9">
        <v>5470</v>
      </c>
      <c r="F35" s="9">
        <v>74.930000000000007</v>
      </c>
    </row>
    <row r="36" spans="1:6" x14ac:dyDescent="0.25">
      <c r="A36" s="8" t="s">
        <v>21</v>
      </c>
      <c r="B36" s="10">
        <v>0</v>
      </c>
      <c r="C36" s="10">
        <v>853</v>
      </c>
      <c r="D36" s="10">
        <v>0</v>
      </c>
      <c r="E36" s="10">
        <v>853</v>
      </c>
      <c r="F36" s="10">
        <v>100</v>
      </c>
    </row>
    <row r="37" spans="1:6" x14ac:dyDescent="0.25">
      <c r="A37" s="8" t="s">
        <v>22</v>
      </c>
      <c r="B37" s="10">
        <v>0</v>
      </c>
      <c r="C37" s="10">
        <v>853</v>
      </c>
      <c r="D37" s="10">
        <v>0</v>
      </c>
      <c r="E37" s="10">
        <v>853</v>
      </c>
      <c r="F37" s="10">
        <v>100</v>
      </c>
    </row>
    <row r="38" spans="1:6" ht="26.25" x14ac:dyDescent="0.25">
      <c r="A38" s="5" t="s">
        <v>23</v>
      </c>
      <c r="B38" s="6">
        <v>82172.679999999993</v>
      </c>
      <c r="C38" s="6">
        <v>95073</v>
      </c>
      <c r="D38" s="6">
        <v>-150</v>
      </c>
      <c r="E38" s="6">
        <v>94923</v>
      </c>
      <c r="F38" s="6">
        <v>99.84</v>
      </c>
    </row>
    <row r="39" spans="1:6" ht="26.25" x14ac:dyDescent="0.25">
      <c r="A39" s="8" t="s">
        <v>24</v>
      </c>
      <c r="B39" s="9">
        <v>31263</v>
      </c>
      <c r="C39" s="9">
        <v>37163</v>
      </c>
      <c r="D39" s="9">
        <v>-9250</v>
      </c>
      <c r="E39" s="9">
        <v>27913</v>
      </c>
      <c r="F39" s="9">
        <v>75.11</v>
      </c>
    </row>
    <row r="40" spans="1:6" x14ac:dyDescent="0.25">
      <c r="A40" s="8" t="s">
        <v>25</v>
      </c>
      <c r="B40" s="9">
        <v>27500</v>
      </c>
      <c r="C40" s="9">
        <v>33500</v>
      </c>
      <c r="D40" s="9">
        <v>-8300</v>
      </c>
      <c r="E40" s="9">
        <v>25200</v>
      </c>
      <c r="F40" s="9">
        <v>75.22</v>
      </c>
    </row>
    <row r="41" spans="1:6" x14ac:dyDescent="0.25">
      <c r="A41" s="8" t="s">
        <v>123</v>
      </c>
      <c r="B41" s="9"/>
      <c r="C41" s="9">
        <v>0</v>
      </c>
      <c r="D41" s="9">
        <v>350</v>
      </c>
      <c r="E41" s="9">
        <v>350</v>
      </c>
      <c r="F41" s="9">
        <v>0</v>
      </c>
    </row>
    <row r="42" spans="1:6" ht="26.25" x14ac:dyDescent="0.25">
      <c r="A42" s="8" t="s">
        <v>26</v>
      </c>
      <c r="B42" s="9">
        <v>3763</v>
      </c>
      <c r="C42" s="9">
        <v>3663</v>
      </c>
      <c r="D42" s="9">
        <v>-1300</v>
      </c>
      <c r="E42" s="9">
        <v>2363</v>
      </c>
      <c r="F42" s="9">
        <v>64.510000000000005</v>
      </c>
    </row>
    <row r="43" spans="1:6" ht="26.25" x14ac:dyDescent="0.25">
      <c r="A43" s="8" t="s">
        <v>27</v>
      </c>
      <c r="B43" s="9">
        <v>50909.68</v>
      </c>
      <c r="C43" s="9">
        <v>57910</v>
      </c>
      <c r="D43" s="9">
        <v>9100</v>
      </c>
      <c r="E43" s="9">
        <v>67010</v>
      </c>
      <c r="F43" s="9">
        <v>115.71</v>
      </c>
    </row>
    <row r="44" spans="1:6" ht="26.25" x14ac:dyDescent="0.25">
      <c r="A44" s="8" t="s">
        <v>28</v>
      </c>
      <c r="B44" s="9">
        <v>50909.68</v>
      </c>
      <c r="C44" s="9">
        <v>57910</v>
      </c>
      <c r="D44" s="9">
        <v>9100</v>
      </c>
      <c r="E44" s="9">
        <v>67010</v>
      </c>
      <c r="F44" s="9">
        <v>115.71</v>
      </c>
    </row>
  </sheetData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7049E-9373-481B-8FD5-6D40F2ABEB0D}">
  <dimension ref="A2:H23"/>
  <sheetViews>
    <sheetView workbookViewId="0">
      <selection activeCell="G5" sqref="G5"/>
    </sheetView>
  </sheetViews>
  <sheetFormatPr defaultRowHeight="15" x14ac:dyDescent="0.25"/>
  <cols>
    <col min="1" max="1" width="5.5703125" customWidth="1"/>
    <col min="3" max="3" width="8" customWidth="1"/>
    <col min="4" max="4" width="44.42578125" customWidth="1"/>
    <col min="5" max="5" width="7.28515625" customWidth="1"/>
    <col min="6" max="6" width="9.140625" customWidth="1"/>
    <col min="7" max="7" width="7.28515625" customWidth="1"/>
    <col min="8" max="8" width="8.28515625" customWidth="1"/>
  </cols>
  <sheetData>
    <row r="2" spans="1:8" x14ac:dyDescent="0.25">
      <c r="B2" t="s">
        <v>48</v>
      </c>
    </row>
    <row r="3" spans="1:8" x14ac:dyDescent="0.25">
      <c r="B3" t="s">
        <v>49</v>
      </c>
    </row>
    <row r="5" spans="1:8" ht="38.25" x14ac:dyDescent="0.25">
      <c r="A5" s="12" t="s">
        <v>50</v>
      </c>
      <c r="B5" s="12" t="s">
        <v>51</v>
      </c>
      <c r="C5" s="12"/>
      <c r="D5" s="12" t="s">
        <v>52</v>
      </c>
      <c r="E5" s="12" t="s">
        <v>78</v>
      </c>
      <c r="F5" s="12" t="s">
        <v>127</v>
      </c>
      <c r="G5" s="12" t="s">
        <v>79</v>
      </c>
      <c r="H5" s="41" t="s">
        <v>87</v>
      </c>
    </row>
    <row r="6" spans="1:8" x14ac:dyDescent="0.25">
      <c r="A6" s="13"/>
      <c r="B6" s="13"/>
      <c r="C6" s="13"/>
      <c r="D6" s="13" t="s">
        <v>53</v>
      </c>
      <c r="E6" s="14">
        <v>0</v>
      </c>
      <c r="F6" s="14">
        <v>0</v>
      </c>
      <c r="G6" s="14">
        <v>0</v>
      </c>
      <c r="H6" s="14">
        <v>0</v>
      </c>
    </row>
    <row r="7" spans="1:8" x14ac:dyDescent="0.25">
      <c r="A7" s="15">
        <v>84</v>
      </c>
      <c r="B7" s="15"/>
      <c r="C7" s="15"/>
      <c r="D7" s="15" t="s">
        <v>54</v>
      </c>
      <c r="E7" s="14">
        <v>0</v>
      </c>
      <c r="F7" s="14">
        <v>0</v>
      </c>
      <c r="G7" s="14">
        <v>0</v>
      </c>
      <c r="H7" s="14">
        <v>0</v>
      </c>
    </row>
    <row r="8" spans="1:8" ht="26.25" x14ac:dyDescent="0.25">
      <c r="A8" s="15"/>
      <c r="B8" s="16" t="s">
        <v>55</v>
      </c>
      <c r="C8" s="17"/>
      <c r="D8" s="18" t="s">
        <v>56</v>
      </c>
      <c r="E8" s="14">
        <v>0</v>
      </c>
      <c r="F8" s="14">
        <v>0</v>
      </c>
      <c r="G8" s="14">
        <v>0</v>
      </c>
      <c r="H8" s="14">
        <v>0</v>
      </c>
    </row>
    <row r="9" spans="1:8" ht="26.25" x14ac:dyDescent="0.25">
      <c r="A9" s="15"/>
      <c r="B9" s="19"/>
      <c r="C9" s="17">
        <v>8443</v>
      </c>
      <c r="D9" s="18" t="s">
        <v>57</v>
      </c>
      <c r="E9" s="14">
        <v>0</v>
      </c>
      <c r="F9" s="14">
        <v>0</v>
      </c>
      <c r="G9" s="14">
        <v>0</v>
      </c>
      <c r="H9" s="14">
        <v>0</v>
      </c>
    </row>
    <row r="10" spans="1:8" ht="26.25" x14ac:dyDescent="0.25">
      <c r="A10" s="15"/>
      <c r="B10" s="19"/>
      <c r="C10" s="17">
        <v>8444</v>
      </c>
      <c r="D10" s="18" t="s">
        <v>58</v>
      </c>
      <c r="E10" s="14">
        <v>0</v>
      </c>
      <c r="F10" s="14">
        <v>0</v>
      </c>
      <c r="G10" s="14">
        <v>0</v>
      </c>
      <c r="H10" s="14">
        <v>0</v>
      </c>
    </row>
    <row r="11" spans="1:8" ht="26.25" x14ac:dyDescent="0.25">
      <c r="A11" s="15"/>
      <c r="B11" s="19"/>
      <c r="C11" s="17">
        <v>8445</v>
      </c>
      <c r="D11" s="18" t="s">
        <v>59</v>
      </c>
      <c r="E11" s="14">
        <v>0</v>
      </c>
      <c r="F11" s="14">
        <v>0</v>
      </c>
      <c r="G11" s="14">
        <v>0</v>
      </c>
      <c r="H11" s="14">
        <v>0</v>
      </c>
    </row>
    <row r="12" spans="1:8" x14ac:dyDescent="0.25">
      <c r="A12" s="15"/>
      <c r="B12" s="19"/>
      <c r="C12" s="17">
        <v>8446</v>
      </c>
      <c r="D12" s="18" t="s">
        <v>60</v>
      </c>
      <c r="E12" s="14">
        <v>0</v>
      </c>
      <c r="F12" s="14">
        <v>0</v>
      </c>
      <c r="G12" s="14">
        <v>0</v>
      </c>
      <c r="H12" s="14">
        <v>0</v>
      </c>
    </row>
    <row r="13" spans="1:8" ht="26.25" x14ac:dyDescent="0.25">
      <c r="A13" s="15"/>
      <c r="B13" s="19"/>
      <c r="C13" s="17">
        <v>8447</v>
      </c>
      <c r="D13" s="18" t="s">
        <v>61</v>
      </c>
      <c r="E13" s="14">
        <v>0</v>
      </c>
      <c r="F13" s="14">
        <v>0</v>
      </c>
      <c r="G13" s="14">
        <v>0</v>
      </c>
      <c r="H13" s="14">
        <v>0</v>
      </c>
    </row>
    <row r="14" spans="1:8" ht="26.25" x14ac:dyDescent="0.25">
      <c r="A14" s="15"/>
      <c r="B14" s="19"/>
      <c r="C14" s="17">
        <v>8448</v>
      </c>
      <c r="D14" s="18" t="s">
        <v>62</v>
      </c>
      <c r="E14" s="14">
        <v>0</v>
      </c>
      <c r="F14" s="14">
        <v>0</v>
      </c>
      <c r="G14" s="14">
        <v>0</v>
      </c>
      <c r="H14" s="14">
        <v>0</v>
      </c>
    </row>
    <row r="15" spans="1:8" ht="25.5" x14ac:dyDescent="0.25">
      <c r="A15" s="20"/>
      <c r="B15" s="20"/>
      <c r="C15" s="20"/>
      <c r="D15" s="21" t="s">
        <v>63</v>
      </c>
      <c r="E15" s="14">
        <v>0</v>
      </c>
      <c r="F15" s="14">
        <v>0</v>
      </c>
      <c r="G15" s="14">
        <v>0</v>
      </c>
      <c r="H15" s="14">
        <v>0</v>
      </c>
    </row>
    <row r="16" spans="1:8" ht="45" x14ac:dyDescent="0.25">
      <c r="A16" s="22">
        <v>54</v>
      </c>
      <c r="B16" s="22"/>
      <c r="C16" s="22"/>
      <c r="D16" s="23" t="s">
        <v>64</v>
      </c>
      <c r="E16" s="14">
        <v>0</v>
      </c>
      <c r="F16" s="14">
        <v>0</v>
      </c>
      <c r="G16" s="14">
        <v>0</v>
      </c>
      <c r="H16" s="14">
        <v>0</v>
      </c>
    </row>
    <row r="17" spans="1:8" ht="39" x14ac:dyDescent="0.25">
      <c r="A17" s="22"/>
      <c r="B17" s="22">
        <v>544</v>
      </c>
      <c r="C17" s="22"/>
      <c r="D17" s="24" t="s">
        <v>65</v>
      </c>
      <c r="E17" s="14">
        <v>0</v>
      </c>
      <c r="F17" s="14">
        <v>0</v>
      </c>
      <c r="G17" s="14">
        <v>0</v>
      </c>
      <c r="H17" s="14">
        <v>0</v>
      </c>
    </row>
    <row r="18" spans="1:8" ht="26.25" x14ac:dyDescent="0.25">
      <c r="A18" s="22"/>
      <c r="B18" s="22"/>
      <c r="C18" s="25" t="s">
        <v>66</v>
      </c>
      <c r="D18" s="24" t="s">
        <v>67</v>
      </c>
      <c r="E18" s="14">
        <v>0</v>
      </c>
      <c r="F18" s="14">
        <v>0</v>
      </c>
      <c r="G18" s="14">
        <v>0</v>
      </c>
      <c r="H18" s="14">
        <v>0</v>
      </c>
    </row>
    <row r="19" spans="1:8" ht="26.25" x14ac:dyDescent="0.25">
      <c r="A19" s="15"/>
      <c r="B19" s="15"/>
      <c r="C19" s="25" t="s">
        <v>68</v>
      </c>
      <c r="D19" s="24" t="s">
        <v>69</v>
      </c>
      <c r="E19" s="14">
        <v>0</v>
      </c>
      <c r="F19" s="14">
        <v>0</v>
      </c>
      <c r="G19" s="14">
        <v>0</v>
      </c>
      <c r="H19" s="14">
        <v>0</v>
      </c>
    </row>
    <row r="20" spans="1:8" ht="39" x14ac:dyDescent="0.25">
      <c r="A20" s="22"/>
      <c r="B20" s="22"/>
      <c r="C20" s="25" t="s">
        <v>70</v>
      </c>
      <c r="D20" s="24" t="s">
        <v>71</v>
      </c>
      <c r="E20" s="14">
        <v>0</v>
      </c>
      <c r="F20" s="14">
        <v>0</v>
      </c>
      <c r="G20" s="14">
        <v>0</v>
      </c>
      <c r="H20" s="14">
        <v>0</v>
      </c>
    </row>
    <row r="21" spans="1:8" ht="26.25" x14ac:dyDescent="0.25">
      <c r="A21" s="14"/>
      <c r="B21" s="14"/>
      <c r="C21" s="25" t="s">
        <v>72</v>
      </c>
      <c r="D21" s="24" t="s">
        <v>73</v>
      </c>
      <c r="E21" s="14">
        <v>0</v>
      </c>
      <c r="F21" s="14">
        <v>0</v>
      </c>
      <c r="G21" s="14">
        <v>0</v>
      </c>
      <c r="H21" s="14">
        <v>0</v>
      </c>
    </row>
    <row r="22" spans="1:8" ht="26.25" x14ac:dyDescent="0.25">
      <c r="A22" s="14"/>
      <c r="B22" s="14"/>
      <c r="C22" s="25" t="s">
        <v>74</v>
      </c>
      <c r="D22" s="24" t="s">
        <v>75</v>
      </c>
      <c r="E22" s="14">
        <v>0</v>
      </c>
      <c r="F22" s="14">
        <v>0</v>
      </c>
      <c r="G22" s="14">
        <v>0</v>
      </c>
      <c r="H22" s="14">
        <v>0</v>
      </c>
    </row>
    <row r="23" spans="1:8" ht="26.25" x14ac:dyDescent="0.25">
      <c r="A23" s="14"/>
      <c r="B23" s="14"/>
      <c r="C23" s="25" t="s">
        <v>76</v>
      </c>
      <c r="D23" s="24" t="s">
        <v>77</v>
      </c>
      <c r="E23" s="14">
        <v>0</v>
      </c>
      <c r="F23" s="14">
        <v>0</v>
      </c>
      <c r="G23" s="14">
        <v>0</v>
      </c>
      <c r="H23" s="14">
        <v>0</v>
      </c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7654-1749-421B-A5DA-0632A8EF27AB}">
  <dimension ref="A2:H11"/>
  <sheetViews>
    <sheetView workbookViewId="0">
      <selection activeCell="G6" sqref="G6:H11"/>
    </sheetView>
  </sheetViews>
  <sheetFormatPr defaultRowHeight="15" x14ac:dyDescent="0.25"/>
  <cols>
    <col min="2" max="2" width="6.28515625" customWidth="1"/>
    <col min="3" max="3" width="5.5703125" customWidth="1"/>
    <col min="4" max="4" width="45.5703125" customWidth="1"/>
    <col min="5" max="5" width="8.140625" customWidth="1"/>
    <col min="6" max="6" width="7.5703125" customWidth="1"/>
    <col min="7" max="7" width="6.42578125" customWidth="1"/>
    <col min="8" max="8" width="7" customWidth="1"/>
  </cols>
  <sheetData>
    <row r="2" spans="1:8" x14ac:dyDescent="0.25">
      <c r="B2" t="s">
        <v>48</v>
      </c>
    </row>
    <row r="3" spans="1:8" x14ac:dyDescent="0.25">
      <c r="B3" t="s">
        <v>80</v>
      </c>
    </row>
    <row r="5" spans="1:8" ht="39.75" customHeight="1" x14ac:dyDescent="0.25">
      <c r="A5" s="26" t="s">
        <v>81</v>
      </c>
      <c r="B5" s="12" t="s">
        <v>82</v>
      </c>
      <c r="C5" s="12" t="s">
        <v>83</v>
      </c>
      <c r="D5" s="12" t="s">
        <v>52</v>
      </c>
      <c r="E5" s="12" t="s">
        <v>86</v>
      </c>
      <c r="F5" s="12" t="s">
        <v>127</v>
      </c>
      <c r="G5" s="12" t="s">
        <v>79</v>
      </c>
      <c r="H5" s="12" t="s">
        <v>87</v>
      </c>
    </row>
    <row r="6" spans="1:8" x14ac:dyDescent="0.25">
      <c r="A6" s="13">
        <v>8</v>
      </c>
      <c r="B6" s="13"/>
      <c r="C6" s="13"/>
      <c r="D6" s="13" t="s">
        <v>53</v>
      </c>
      <c r="E6" s="14">
        <v>0</v>
      </c>
      <c r="F6" s="14">
        <v>0</v>
      </c>
      <c r="G6" s="14">
        <v>0</v>
      </c>
      <c r="H6" s="14">
        <v>0</v>
      </c>
    </row>
    <row r="7" spans="1:8" x14ac:dyDescent="0.25">
      <c r="A7" s="13"/>
      <c r="B7" s="15">
        <v>84</v>
      </c>
      <c r="C7" s="15"/>
      <c r="D7" s="15" t="s">
        <v>54</v>
      </c>
      <c r="E7" s="14">
        <v>0</v>
      </c>
      <c r="F7" s="14">
        <v>0</v>
      </c>
      <c r="G7" s="14">
        <v>0</v>
      </c>
      <c r="H7" s="14">
        <v>0</v>
      </c>
    </row>
    <row r="8" spans="1:8" x14ac:dyDescent="0.25">
      <c r="A8" s="27"/>
      <c r="B8" s="27"/>
      <c r="C8" s="28">
        <v>8</v>
      </c>
      <c r="D8" s="29" t="s">
        <v>84</v>
      </c>
      <c r="E8" s="14">
        <v>0</v>
      </c>
      <c r="F8" s="14">
        <v>0</v>
      </c>
      <c r="G8" s="14">
        <v>0</v>
      </c>
      <c r="H8" s="14">
        <v>0</v>
      </c>
    </row>
    <row r="9" spans="1:8" x14ac:dyDescent="0.25">
      <c r="A9" s="30">
        <v>5</v>
      </c>
      <c r="B9" s="20"/>
      <c r="C9" s="20"/>
      <c r="D9" s="21" t="s">
        <v>63</v>
      </c>
      <c r="E9" s="14">
        <v>0</v>
      </c>
      <c r="F9" s="14">
        <v>0</v>
      </c>
      <c r="G9" s="14">
        <v>0</v>
      </c>
      <c r="H9" s="14">
        <v>0</v>
      </c>
    </row>
    <row r="10" spans="1:8" ht="25.5" x14ac:dyDescent="0.25">
      <c r="A10" s="15"/>
      <c r="B10" s="15">
        <v>54</v>
      </c>
      <c r="C10" s="15"/>
      <c r="D10" s="31" t="s">
        <v>85</v>
      </c>
      <c r="E10" s="14">
        <v>0</v>
      </c>
      <c r="F10" s="14">
        <v>0</v>
      </c>
      <c r="G10" s="14">
        <v>0</v>
      </c>
      <c r="H10" s="14">
        <v>0</v>
      </c>
    </row>
    <row r="11" spans="1:8" x14ac:dyDescent="0.25">
      <c r="A11" s="15"/>
      <c r="B11" s="15"/>
      <c r="C11" s="28">
        <v>8</v>
      </c>
      <c r="D11" s="32" t="s">
        <v>84</v>
      </c>
      <c r="E11" s="14">
        <v>0</v>
      </c>
      <c r="F11" s="14">
        <v>0</v>
      </c>
      <c r="G11" s="14">
        <v>0</v>
      </c>
      <c r="H11" s="14">
        <v>0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0C6E-887C-456E-8B7A-1B0AFE3EE39B}">
  <dimension ref="A1:F123"/>
  <sheetViews>
    <sheetView tabSelected="1" workbookViewId="0">
      <selection activeCell="E1" sqref="E1"/>
    </sheetView>
  </sheetViews>
  <sheetFormatPr defaultRowHeight="15" x14ac:dyDescent="0.25"/>
  <cols>
    <col min="1" max="1" width="43.7109375" customWidth="1"/>
    <col min="2" max="2" width="12.85546875" customWidth="1"/>
    <col min="3" max="3" width="13" customWidth="1"/>
    <col min="4" max="4" width="11.140625" customWidth="1"/>
    <col min="5" max="5" width="13.140625" customWidth="1"/>
    <col min="6" max="6" width="7.5703125" customWidth="1"/>
  </cols>
  <sheetData>
    <row r="1" spans="1:6" ht="15.75" thickBot="1" x14ac:dyDescent="0.3">
      <c r="A1" t="s">
        <v>96</v>
      </c>
    </row>
    <row r="2" spans="1:6" ht="54" customHeight="1" thickBot="1" x14ac:dyDescent="0.3">
      <c r="A2" s="1" t="s">
        <v>2</v>
      </c>
      <c r="B2" s="1" t="s">
        <v>146</v>
      </c>
      <c r="C2" s="1" t="s">
        <v>147</v>
      </c>
      <c r="D2" s="1" t="s">
        <v>79</v>
      </c>
      <c r="E2" s="1" t="s">
        <v>148</v>
      </c>
      <c r="F2" s="1" t="s">
        <v>166</v>
      </c>
    </row>
    <row r="3" spans="1:6" x14ac:dyDescent="0.25">
      <c r="A3" s="2" t="s">
        <v>5</v>
      </c>
      <c r="B3" s="3">
        <v>1825078.68</v>
      </c>
      <c r="C3" s="3">
        <v>1965750</v>
      </c>
      <c r="D3" s="3">
        <f>SUM(E3-C3)</f>
        <v>144360.10999999987</v>
      </c>
      <c r="E3" s="3">
        <v>2110110.11</v>
      </c>
      <c r="F3" s="3">
        <f>SUM(E3/C3*100)</f>
        <v>107.34376751875874</v>
      </c>
    </row>
    <row r="4" spans="1:6" ht="26.25" x14ac:dyDescent="0.25">
      <c r="A4" s="42" t="s">
        <v>130</v>
      </c>
      <c r="B4" s="43">
        <v>1825078.68</v>
      </c>
      <c r="C4" s="43">
        <v>1965750</v>
      </c>
      <c r="D4" s="43">
        <f t="shared" ref="D4:D68" si="0">SUM(E4-C4)</f>
        <v>144360.10999999987</v>
      </c>
      <c r="E4" s="43">
        <v>2110110.11</v>
      </c>
      <c r="F4" s="43">
        <f t="shared" ref="F4:F67" si="1">SUM(E4/C4*100)</f>
        <v>107.34376751875874</v>
      </c>
    </row>
    <row r="5" spans="1:6" x14ac:dyDescent="0.25">
      <c r="A5" s="42" t="s">
        <v>165</v>
      </c>
      <c r="B5" s="43">
        <v>1825078.68</v>
      </c>
      <c r="C5" s="43">
        <v>1965750</v>
      </c>
      <c r="D5" s="43">
        <f t="shared" si="0"/>
        <v>144361.10999999987</v>
      </c>
      <c r="E5" s="43">
        <v>2110111.11</v>
      </c>
      <c r="F5" s="43">
        <f t="shared" si="1"/>
        <v>107.34381838992751</v>
      </c>
    </row>
    <row r="6" spans="1:6" x14ac:dyDescent="0.25">
      <c r="A6" s="33" t="s">
        <v>131</v>
      </c>
      <c r="B6" s="34">
        <v>130020</v>
      </c>
      <c r="C6" s="34">
        <v>121380</v>
      </c>
      <c r="D6" s="34">
        <f t="shared" si="0"/>
        <v>38.110000000000582</v>
      </c>
      <c r="E6" s="34">
        <v>121418.11</v>
      </c>
      <c r="F6" s="34">
        <f t="shared" si="1"/>
        <v>100.03139726478827</v>
      </c>
    </row>
    <row r="7" spans="1:6" ht="26.25" x14ac:dyDescent="0.25">
      <c r="A7" s="45" t="s">
        <v>149</v>
      </c>
      <c r="B7" s="46">
        <v>40020</v>
      </c>
      <c r="C7" s="46">
        <v>40380</v>
      </c>
      <c r="D7" s="46">
        <f t="shared" si="0"/>
        <v>0</v>
      </c>
      <c r="E7" s="46">
        <v>40380</v>
      </c>
      <c r="F7" s="46">
        <f t="shared" si="1"/>
        <v>100</v>
      </c>
    </row>
    <row r="8" spans="1:6" ht="26.25" x14ac:dyDescent="0.25">
      <c r="A8" s="5" t="s">
        <v>150</v>
      </c>
      <c r="B8" s="6">
        <v>40020</v>
      </c>
      <c r="C8" s="6">
        <v>40380</v>
      </c>
      <c r="D8" s="6">
        <f t="shared" si="0"/>
        <v>0</v>
      </c>
      <c r="E8" s="6">
        <v>40380</v>
      </c>
      <c r="F8" s="6">
        <f t="shared" si="1"/>
        <v>100</v>
      </c>
    </row>
    <row r="9" spans="1:6" x14ac:dyDescent="0.25">
      <c r="A9" s="8" t="s">
        <v>91</v>
      </c>
      <c r="B9" s="9">
        <v>40020</v>
      </c>
      <c r="C9" s="9">
        <v>40380</v>
      </c>
      <c r="D9" s="9">
        <f t="shared" si="0"/>
        <v>0</v>
      </c>
      <c r="E9" s="9">
        <v>40380</v>
      </c>
      <c r="F9" s="9">
        <f t="shared" si="1"/>
        <v>100</v>
      </c>
    </row>
    <row r="10" spans="1:6" x14ac:dyDescent="0.25">
      <c r="A10" s="8" t="s">
        <v>132</v>
      </c>
      <c r="B10" s="9">
        <v>40020</v>
      </c>
      <c r="C10" s="9">
        <v>40380</v>
      </c>
      <c r="D10" s="9">
        <f t="shared" si="0"/>
        <v>0</v>
      </c>
      <c r="E10" s="9">
        <v>40380</v>
      </c>
      <c r="F10" s="9">
        <f t="shared" si="1"/>
        <v>100</v>
      </c>
    </row>
    <row r="11" spans="1:6" x14ac:dyDescent="0.25">
      <c r="A11" s="5" t="s">
        <v>6</v>
      </c>
      <c r="B11" s="6">
        <v>40020</v>
      </c>
      <c r="C11" s="6">
        <v>40380</v>
      </c>
      <c r="D11" s="6">
        <f t="shared" si="0"/>
        <v>0</v>
      </c>
      <c r="E11" s="6">
        <v>40380</v>
      </c>
      <c r="F11" s="6">
        <f t="shared" si="1"/>
        <v>100</v>
      </c>
    </row>
    <row r="12" spans="1:6" x14ac:dyDescent="0.25">
      <c r="A12" s="5" t="s">
        <v>11</v>
      </c>
      <c r="B12" s="6">
        <v>39500</v>
      </c>
      <c r="C12" s="6">
        <v>39880</v>
      </c>
      <c r="D12" s="6">
        <f t="shared" si="0"/>
        <v>51.150000000001455</v>
      </c>
      <c r="E12" s="6">
        <v>39931.15</v>
      </c>
      <c r="F12" s="6">
        <f t="shared" si="1"/>
        <v>100.12825977933801</v>
      </c>
    </row>
    <row r="13" spans="1:6" x14ac:dyDescent="0.25">
      <c r="A13" s="5" t="s">
        <v>17</v>
      </c>
      <c r="B13" s="7">
        <v>520</v>
      </c>
      <c r="C13" s="7">
        <v>500</v>
      </c>
      <c r="D13" s="7">
        <f t="shared" si="0"/>
        <v>-51.149999999999977</v>
      </c>
      <c r="E13" s="7">
        <v>448.85</v>
      </c>
      <c r="F13" s="7">
        <f t="shared" si="1"/>
        <v>89.77000000000001</v>
      </c>
    </row>
    <row r="14" spans="1:6" ht="39" x14ac:dyDescent="0.25">
      <c r="A14" s="45" t="s">
        <v>151</v>
      </c>
      <c r="B14" s="46">
        <v>85000</v>
      </c>
      <c r="C14" s="46">
        <v>76000</v>
      </c>
      <c r="D14" s="46">
        <f t="shared" si="0"/>
        <v>-3300</v>
      </c>
      <c r="E14" s="46">
        <v>72700</v>
      </c>
      <c r="F14" s="46">
        <f t="shared" si="1"/>
        <v>95.65789473684211</v>
      </c>
    </row>
    <row r="15" spans="1:6" ht="26.25" x14ac:dyDescent="0.25">
      <c r="A15" s="5" t="s">
        <v>150</v>
      </c>
      <c r="B15" s="6">
        <v>85000</v>
      </c>
      <c r="C15" s="6">
        <v>76000</v>
      </c>
      <c r="D15" s="6">
        <f t="shared" si="0"/>
        <v>-3300</v>
      </c>
      <c r="E15" s="6">
        <v>72700</v>
      </c>
      <c r="F15" s="6">
        <f t="shared" si="1"/>
        <v>95.65789473684211</v>
      </c>
    </row>
    <row r="16" spans="1:6" x14ac:dyDescent="0.25">
      <c r="A16" s="8" t="s">
        <v>91</v>
      </c>
      <c r="B16" s="9">
        <v>85000</v>
      </c>
      <c r="C16" s="9">
        <v>76000</v>
      </c>
      <c r="D16" s="9">
        <f t="shared" si="0"/>
        <v>-3300</v>
      </c>
      <c r="E16" s="9">
        <v>72700</v>
      </c>
      <c r="F16" s="9">
        <f t="shared" si="1"/>
        <v>95.65789473684211</v>
      </c>
    </row>
    <row r="17" spans="1:6" x14ac:dyDescent="0.25">
      <c r="A17" s="8" t="s">
        <v>132</v>
      </c>
      <c r="B17" s="9">
        <v>85000</v>
      </c>
      <c r="C17" s="9">
        <v>76000</v>
      </c>
      <c r="D17" s="9">
        <f t="shared" si="0"/>
        <v>-3300</v>
      </c>
      <c r="E17" s="9">
        <v>72700</v>
      </c>
      <c r="F17" s="9">
        <f t="shared" si="1"/>
        <v>95.65789473684211</v>
      </c>
    </row>
    <row r="18" spans="1:6" x14ac:dyDescent="0.25">
      <c r="A18" s="5" t="s">
        <v>6</v>
      </c>
      <c r="B18" s="6">
        <v>85000</v>
      </c>
      <c r="C18" s="6">
        <v>76000</v>
      </c>
      <c r="D18" s="6">
        <f t="shared" si="0"/>
        <v>-3300</v>
      </c>
      <c r="E18" s="6">
        <v>72700</v>
      </c>
      <c r="F18" s="6">
        <f t="shared" si="1"/>
        <v>95.65789473684211</v>
      </c>
    </row>
    <row r="19" spans="1:6" x14ac:dyDescent="0.25">
      <c r="A19" s="5" t="s">
        <v>11</v>
      </c>
      <c r="B19" s="6">
        <v>85000</v>
      </c>
      <c r="C19" s="6">
        <v>76000</v>
      </c>
      <c r="D19" s="6">
        <f t="shared" si="0"/>
        <v>-3300</v>
      </c>
      <c r="E19" s="6">
        <v>72700</v>
      </c>
      <c r="F19" s="6">
        <f t="shared" si="1"/>
        <v>95.65789473684211</v>
      </c>
    </row>
    <row r="20" spans="1:6" x14ac:dyDescent="0.25">
      <c r="A20" s="45" t="s">
        <v>152</v>
      </c>
      <c r="B20" s="46">
        <v>5000</v>
      </c>
      <c r="C20" s="46">
        <v>5000</v>
      </c>
      <c r="D20" s="46">
        <f t="shared" si="0"/>
        <v>-3273.75</v>
      </c>
      <c r="E20" s="46">
        <v>1726.25</v>
      </c>
      <c r="F20" s="46">
        <f t="shared" si="1"/>
        <v>34.524999999999999</v>
      </c>
    </row>
    <row r="21" spans="1:6" ht="26.25" x14ac:dyDescent="0.25">
      <c r="A21" s="5" t="s">
        <v>150</v>
      </c>
      <c r="B21" s="6">
        <v>5000</v>
      </c>
      <c r="C21" s="6">
        <v>5000</v>
      </c>
      <c r="D21" s="6">
        <f t="shared" si="0"/>
        <v>-3273.75</v>
      </c>
      <c r="E21" s="6">
        <v>1726.25</v>
      </c>
      <c r="F21" s="6">
        <f t="shared" si="1"/>
        <v>34.524999999999999</v>
      </c>
    </row>
    <row r="22" spans="1:6" x14ac:dyDescent="0.25">
      <c r="A22" s="8" t="s">
        <v>91</v>
      </c>
      <c r="B22" s="9">
        <v>5000</v>
      </c>
      <c r="C22" s="9">
        <v>5000</v>
      </c>
      <c r="D22" s="9">
        <f t="shared" si="0"/>
        <v>-3273.75</v>
      </c>
      <c r="E22" s="9">
        <v>1726.25</v>
      </c>
      <c r="F22" s="9">
        <f t="shared" si="1"/>
        <v>34.524999999999999</v>
      </c>
    </row>
    <row r="23" spans="1:6" x14ac:dyDescent="0.25">
      <c r="A23" s="8" t="s">
        <v>132</v>
      </c>
      <c r="B23" s="9">
        <v>5000</v>
      </c>
      <c r="C23" s="9">
        <v>5000</v>
      </c>
      <c r="D23" s="9">
        <f t="shared" si="0"/>
        <v>-3273.75</v>
      </c>
      <c r="E23" s="9">
        <v>1726.25</v>
      </c>
      <c r="F23" s="9">
        <f t="shared" si="1"/>
        <v>34.524999999999999</v>
      </c>
    </row>
    <row r="24" spans="1:6" x14ac:dyDescent="0.25">
      <c r="A24" s="5" t="s">
        <v>6</v>
      </c>
      <c r="B24" s="6">
        <v>5000</v>
      </c>
      <c r="C24" s="6">
        <v>5000</v>
      </c>
      <c r="D24" s="6">
        <f t="shared" si="0"/>
        <v>-3273.75</v>
      </c>
      <c r="E24" s="6">
        <v>1726.25</v>
      </c>
      <c r="F24" s="6">
        <f t="shared" si="1"/>
        <v>34.524999999999999</v>
      </c>
    </row>
    <row r="25" spans="1:6" x14ac:dyDescent="0.25">
      <c r="A25" s="5" t="s">
        <v>11</v>
      </c>
      <c r="B25" s="6">
        <v>5000</v>
      </c>
      <c r="C25" s="6">
        <v>5000</v>
      </c>
      <c r="D25" s="6">
        <f t="shared" si="0"/>
        <v>-3273.75</v>
      </c>
      <c r="E25" s="6">
        <v>1726.25</v>
      </c>
      <c r="F25" s="6">
        <f t="shared" si="1"/>
        <v>34.524999999999999</v>
      </c>
    </row>
    <row r="26" spans="1:6" ht="26.25" x14ac:dyDescent="0.25">
      <c r="A26" s="45" t="s">
        <v>153</v>
      </c>
      <c r="B26" s="47">
        <v>0</v>
      </c>
      <c r="C26" s="47">
        <v>0</v>
      </c>
      <c r="D26" s="46">
        <f t="shared" si="0"/>
        <v>6611.86</v>
      </c>
      <c r="E26" s="46">
        <v>6611.86</v>
      </c>
      <c r="F26" s="46"/>
    </row>
    <row r="27" spans="1:6" ht="26.25" x14ac:dyDescent="0.25">
      <c r="A27" s="5" t="s">
        <v>150</v>
      </c>
      <c r="B27" s="7">
        <v>0</v>
      </c>
      <c r="C27" s="7">
        <v>0</v>
      </c>
      <c r="D27" s="6">
        <f t="shared" si="0"/>
        <v>6611.86</v>
      </c>
      <c r="E27" s="6">
        <v>6611.86</v>
      </c>
      <c r="F27" s="6"/>
    </row>
    <row r="28" spans="1:6" x14ac:dyDescent="0.25">
      <c r="A28" s="8" t="s">
        <v>91</v>
      </c>
      <c r="B28" s="8"/>
      <c r="C28" s="8"/>
      <c r="D28" s="9">
        <f t="shared" si="0"/>
        <v>6611.86</v>
      </c>
      <c r="E28" s="9">
        <v>6611.86</v>
      </c>
      <c r="F28" s="9"/>
    </row>
    <row r="29" spans="1:6" x14ac:dyDescent="0.25">
      <c r="A29" s="8" t="s">
        <v>132</v>
      </c>
      <c r="B29" s="8"/>
      <c r="C29" s="8"/>
      <c r="D29" s="9">
        <f t="shared" si="0"/>
        <v>6611.86</v>
      </c>
      <c r="E29" s="9">
        <v>6611.86</v>
      </c>
      <c r="F29" s="9"/>
    </row>
    <row r="30" spans="1:6" x14ac:dyDescent="0.25">
      <c r="A30" s="5" t="s">
        <v>23</v>
      </c>
      <c r="B30" s="7">
        <v>0</v>
      </c>
      <c r="C30" s="7">
        <v>0</v>
      </c>
      <c r="D30" s="6">
        <f t="shared" si="0"/>
        <v>6611.86</v>
      </c>
      <c r="E30" s="6">
        <v>6611.86</v>
      </c>
      <c r="F30" s="6"/>
    </row>
    <row r="31" spans="1:6" ht="26.25" x14ac:dyDescent="0.25">
      <c r="A31" s="5" t="s">
        <v>24</v>
      </c>
      <c r="B31" s="7">
        <v>0</v>
      </c>
      <c r="C31" s="7">
        <v>0</v>
      </c>
      <c r="D31" s="6">
        <f t="shared" si="0"/>
        <v>6611.86</v>
      </c>
      <c r="E31" s="6">
        <v>6611.86</v>
      </c>
      <c r="F31" s="6"/>
    </row>
    <row r="32" spans="1:6" ht="26.25" x14ac:dyDescent="0.25">
      <c r="A32" s="33" t="s">
        <v>133</v>
      </c>
      <c r="B32" s="34">
        <v>20000</v>
      </c>
      <c r="C32" s="34">
        <v>30000</v>
      </c>
      <c r="D32" s="34">
        <f t="shared" si="0"/>
        <v>0</v>
      </c>
      <c r="E32" s="34">
        <v>30000</v>
      </c>
      <c r="F32" s="34">
        <f t="shared" si="1"/>
        <v>100</v>
      </c>
    </row>
    <row r="33" spans="1:6" ht="26.25" x14ac:dyDescent="0.25">
      <c r="A33" s="45" t="s">
        <v>154</v>
      </c>
      <c r="B33" s="46">
        <v>20000</v>
      </c>
      <c r="C33" s="46">
        <v>30000</v>
      </c>
      <c r="D33" s="46">
        <f t="shared" si="0"/>
        <v>0</v>
      </c>
      <c r="E33" s="46">
        <v>30000</v>
      </c>
      <c r="F33" s="46">
        <f t="shared" si="1"/>
        <v>100</v>
      </c>
    </row>
    <row r="34" spans="1:6" ht="26.25" x14ac:dyDescent="0.25">
      <c r="A34" s="5" t="s">
        <v>155</v>
      </c>
      <c r="B34" s="6">
        <v>20000</v>
      </c>
      <c r="C34" s="6">
        <v>30000</v>
      </c>
      <c r="D34" s="6">
        <f t="shared" si="0"/>
        <v>0</v>
      </c>
      <c r="E34" s="6">
        <v>30000</v>
      </c>
      <c r="F34" s="6">
        <f t="shared" si="1"/>
        <v>100</v>
      </c>
    </row>
    <row r="35" spans="1:6" x14ac:dyDescent="0.25">
      <c r="A35" s="8" t="s">
        <v>142</v>
      </c>
      <c r="B35" s="9">
        <v>20000</v>
      </c>
      <c r="C35" s="9">
        <v>30000</v>
      </c>
      <c r="D35" s="9">
        <f t="shared" si="0"/>
        <v>0</v>
      </c>
      <c r="E35" s="9">
        <v>30000</v>
      </c>
      <c r="F35" s="9">
        <f t="shared" si="1"/>
        <v>100</v>
      </c>
    </row>
    <row r="36" spans="1:6" x14ac:dyDescent="0.25">
      <c r="A36" s="8" t="s">
        <v>134</v>
      </c>
      <c r="B36" s="9">
        <v>20000</v>
      </c>
      <c r="C36" s="9">
        <v>30000</v>
      </c>
      <c r="D36" s="9">
        <f t="shared" si="0"/>
        <v>0</v>
      </c>
      <c r="E36" s="9">
        <v>30000</v>
      </c>
      <c r="F36" s="9">
        <f t="shared" si="1"/>
        <v>100</v>
      </c>
    </row>
    <row r="37" spans="1:6" x14ac:dyDescent="0.25">
      <c r="A37" s="5" t="s">
        <v>6</v>
      </c>
      <c r="B37" s="6">
        <v>10900</v>
      </c>
      <c r="C37" s="6">
        <v>14800</v>
      </c>
      <c r="D37" s="6">
        <f t="shared" si="0"/>
        <v>-1250</v>
      </c>
      <c r="E37" s="6">
        <v>13550</v>
      </c>
      <c r="F37" s="6">
        <f t="shared" si="1"/>
        <v>91.554054054054063</v>
      </c>
    </row>
    <row r="38" spans="1:6" x14ac:dyDescent="0.25">
      <c r="A38" s="5" t="s">
        <v>7</v>
      </c>
      <c r="B38" s="6">
        <v>1000</v>
      </c>
      <c r="C38" s="6">
        <v>1000</v>
      </c>
      <c r="D38" s="7">
        <f t="shared" si="0"/>
        <v>-1000</v>
      </c>
      <c r="E38" s="7">
        <v>0</v>
      </c>
      <c r="F38" s="7">
        <f t="shared" si="1"/>
        <v>0</v>
      </c>
    </row>
    <row r="39" spans="1:6" x14ac:dyDescent="0.25">
      <c r="A39" s="5" t="s">
        <v>11</v>
      </c>
      <c r="B39" s="6">
        <v>9300</v>
      </c>
      <c r="C39" s="6">
        <v>13200</v>
      </c>
      <c r="D39" s="6">
        <f t="shared" si="0"/>
        <v>200</v>
      </c>
      <c r="E39" s="6">
        <v>13400</v>
      </c>
      <c r="F39" s="6">
        <f t="shared" si="1"/>
        <v>101.51515151515152</v>
      </c>
    </row>
    <row r="40" spans="1:6" x14ac:dyDescent="0.25">
      <c r="A40" s="5" t="s">
        <v>17</v>
      </c>
      <c r="B40" s="7">
        <v>100</v>
      </c>
      <c r="C40" s="7">
        <v>100</v>
      </c>
      <c r="D40" s="7">
        <f t="shared" si="0"/>
        <v>0</v>
      </c>
      <c r="E40" s="7">
        <v>100</v>
      </c>
      <c r="F40" s="7">
        <f t="shared" si="1"/>
        <v>100</v>
      </c>
    </row>
    <row r="41" spans="1:6" ht="26.25" x14ac:dyDescent="0.25">
      <c r="A41" s="5" t="s">
        <v>19</v>
      </c>
      <c r="B41" s="7">
        <v>500</v>
      </c>
      <c r="C41" s="7">
        <v>500</v>
      </c>
      <c r="D41" s="7">
        <f t="shared" si="0"/>
        <v>-450</v>
      </c>
      <c r="E41" s="7">
        <v>50</v>
      </c>
      <c r="F41" s="7">
        <f t="shared" si="1"/>
        <v>10</v>
      </c>
    </row>
    <row r="42" spans="1:6" x14ac:dyDescent="0.25">
      <c r="A42" s="5" t="s">
        <v>23</v>
      </c>
      <c r="B42" s="6">
        <v>9100</v>
      </c>
      <c r="C42" s="6">
        <v>15200</v>
      </c>
      <c r="D42" s="6">
        <f t="shared" si="0"/>
        <v>1250</v>
      </c>
      <c r="E42" s="6">
        <v>16450</v>
      </c>
      <c r="F42" s="6">
        <f t="shared" si="1"/>
        <v>108.2236842105263</v>
      </c>
    </row>
    <row r="43" spans="1:6" ht="26.25" x14ac:dyDescent="0.25">
      <c r="A43" s="5" t="s">
        <v>24</v>
      </c>
      <c r="B43" s="6">
        <v>9100</v>
      </c>
      <c r="C43" s="6">
        <v>15200</v>
      </c>
      <c r="D43" s="6">
        <f t="shared" si="0"/>
        <v>-7750</v>
      </c>
      <c r="E43" s="6">
        <v>7450</v>
      </c>
      <c r="F43" s="6">
        <f t="shared" si="1"/>
        <v>49.013157894736842</v>
      </c>
    </row>
    <row r="44" spans="1:6" ht="26.25" x14ac:dyDescent="0.25">
      <c r="A44" s="5" t="s">
        <v>27</v>
      </c>
      <c r="B44" s="7">
        <v>0</v>
      </c>
      <c r="C44" s="7">
        <v>0</v>
      </c>
      <c r="D44" s="6">
        <f t="shared" si="0"/>
        <v>9000</v>
      </c>
      <c r="E44" s="6">
        <v>9000</v>
      </c>
      <c r="F44" s="6"/>
    </row>
    <row r="45" spans="1:6" ht="26.25" x14ac:dyDescent="0.25">
      <c r="A45" s="33" t="s">
        <v>135</v>
      </c>
      <c r="B45" s="34">
        <v>169058.68</v>
      </c>
      <c r="C45" s="34">
        <v>188370</v>
      </c>
      <c r="D45" s="34">
        <f t="shared" si="0"/>
        <v>-9340</v>
      </c>
      <c r="E45" s="34">
        <v>179030</v>
      </c>
      <c r="F45" s="34">
        <f t="shared" si="1"/>
        <v>95.041673302542875</v>
      </c>
    </row>
    <row r="46" spans="1:6" x14ac:dyDescent="0.25">
      <c r="A46" s="45" t="s">
        <v>156</v>
      </c>
      <c r="B46" s="47">
        <v>929</v>
      </c>
      <c r="C46" s="47">
        <v>929</v>
      </c>
      <c r="D46" s="46">
        <f t="shared" si="0"/>
        <v>873</v>
      </c>
      <c r="E46" s="46">
        <v>1802</v>
      </c>
      <c r="F46" s="46">
        <f t="shared" si="1"/>
        <v>193.97201291711519</v>
      </c>
    </row>
    <row r="47" spans="1:6" ht="26.25" x14ac:dyDescent="0.25">
      <c r="A47" s="5" t="s">
        <v>155</v>
      </c>
      <c r="B47" s="7">
        <v>929</v>
      </c>
      <c r="C47" s="7">
        <v>929</v>
      </c>
      <c r="D47" s="6">
        <f t="shared" si="0"/>
        <v>873</v>
      </c>
      <c r="E47" s="6">
        <v>1802</v>
      </c>
      <c r="F47" s="6">
        <f t="shared" si="1"/>
        <v>193.97201291711519</v>
      </c>
    </row>
    <row r="48" spans="1:6" x14ac:dyDescent="0.25">
      <c r="A48" s="8" t="s">
        <v>92</v>
      </c>
      <c r="B48" s="10">
        <v>929</v>
      </c>
      <c r="C48" s="10">
        <v>929</v>
      </c>
      <c r="D48" s="9">
        <f t="shared" si="0"/>
        <v>873</v>
      </c>
      <c r="E48" s="9">
        <v>1802</v>
      </c>
      <c r="F48" s="9">
        <f t="shared" si="1"/>
        <v>193.97201291711519</v>
      </c>
    </row>
    <row r="49" spans="1:6" x14ac:dyDescent="0.25">
      <c r="A49" s="8" t="s">
        <v>93</v>
      </c>
      <c r="B49" s="10">
        <v>929</v>
      </c>
      <c r="C49" s="10">
        <v>929</v>
      </c>
      <c r="D49" s="9">
        <f t="shared" si="0"/>
        <v>873</v>
      </c>
      <c r="E49" s="9">
        <v>1802</v>
      </c>
      <c r="F49" s="9">
        <f t="shared" si="1"/>
        <v>193.97201291711519</v>
      </c>
    </row>
    <row r="50" spans="1:6" x14ac:dyDescent="0.25">
      <c r="A50" s="5" t="s">
        <v>6</v>
      </c>
      <c r="B50" s="7">
        <v>266</v>
      </c>
      <c r="C50" s="7">
        <v>266</v>
      </c>
      <c r="D50" s="6">
        <f t="shared" si="0"/>
        <v>873</v>
      </c>
      <c r="E50" s="6">
        <v>1139</v>
      </c>
      <c r="F50" s="6">
        <f t="shared" si="1"/>
        <v>428.19548872180457</v>
      </c>
    </row>
    <row r="51" spans="1:6" x14ac:dyDescent="0.25">
      <c r="A51" s="5" t="s">
        <v>11</v>
      </c>
      <c r="B51" s="7">
        <v>266</v>
      </c>
      <c r="C51" s="7">
        <v>266</v>
      </c>
      <c r="D51" s="6">
        <f t="shared" si="0"/>
        <v>773</v>
      </c>
      <c r="E51" s="6">
        <v>1039</v>
      </c>
      <c r="F51" s="6">
        <f t="shared" si="1"/>
        <v>390.6015037593985</v>
      </c>
    </row>
    <row r="52" spans="1:6" ht="26.25" x14ac:dyDescent="0.25">
      <c r="A52" s="5" t="s">
        <v>19</v>
      </c>
      <c r="B52" s="7">
        <v>0</v>
      </c>
      <c r="C52" s="7">
        <v>0</v>
      </c>
      <c r="D52" s="7">
        <f t="shared" si="0"/>
        <v>100</v>
      </c>
      <c r="E52" s="7">
        <v>100</v>
      </c>
      <c r="F52" s="7"/>
    </row>
    <row r="53" spans="1:6" x14ac:dyDescent="0.25">
      <c r="A53" s="5" t="s">
        <v>23</v>
      </c>
      <c r="B53" s="7">
        <v>663</v>
      </c>
      <c r="C53" s="7">
        <v>663</v>
      </c>
      <c r="D53" s="7">
        <f t="shared" si="0"/>
        <v>0</v>
      </c>
      <c r="E53" s="7">
        <v>663</v>
      </c>
      <c r="F53" s="7">
        <f t="shared" si="1"/>
        <v>100</v>
      </c>
    </row>
    <row r="54" spans="1:6" ht="26.25" x14ac:dyDescent="0.25">
      <c r="A54" s="5" t="s">
        <v>24</v>
      </c>
      <c r="B54" s="7">
        <v>663</v>
      </c>
      <c r="C54" s="7">
        <v>663</v>
      </c>
      <c r="D54" s="7">
        <f t="shared" si="0"/>
        <v>0</v>
      </c>
      <c r="E54" s="7">
        <v>663</v>
      </c>
      <c r="F54" s="7">
        <f t="shared" si="1"/>
        <v>100</v>
      </c>
    </row>
    <row r="55" spans="1:6" ht="26.25" x14ac:dyDescent="0.25">
      <c r="A55" s="45" t="s">
        <v>157</v>
      </c>
      <c r="B55" s="46">
        <v>30909.68</v>
      </c>
      <c r="C55" s="46">
        <v>32900</v>
      </c>
      <c r="D55" s="46">
        <f t="shared" si="0"/>
        <v>-1890</v>
      </c>
      <c r="E55" s="46">
        <v>31010</v>
      </c>
      <c r="F55" s="46">
        <f t="shared" si="1"/>
        <v>94.255319148936167</v>
      </c>
    </row>
    <row r="56" spans="1:6" ht="26.25" x14ac:dyDescent="0.25">
      <c r="A56" s="5" t="s">
        <v>155</v>
      </c>
      <c r="B56" s="6">
        <v>30909.68</v>
      </c>
      <c r="C56" s="6">
        <v>32900</v>
      </c>
      <c r="D56" s="6">
        <f t="shared" si="0"/>
        <v>-1890</v>
      </c>
      <c r="E56" s="6">
        <v>31010</v>
      </c>
      <c r="F56" s="6">
        <f t="shared" si="1"/>
        <v>94.255319148936167</v>
      </c>
    </row>
    <row r="57" spans="1:6" ht="26.25" x14ac:dyDescent="0.25">
      <c r="A57" s="8" t="s">
        <v>143</v>
      </c>
      <c r="B57" s="9">
        <v>30909.68</v>
      </c>
      <c r="C57" s="9">
        <v>32900</v>
      </c>
      <c r="D57" s="9">
        <f t="shared" si="0"/>
        <v>-1890</v>
      </c>
      <c r="E57" s="9">
        <v>31010</v>
      </c>
      <c r="F57" s="9">
        <f t="shared" si="1"/>
        <v>94.255319148936167</v>
      </c>
    </row>
    <row r="58" spans="1:6" ht="26.25" x14ac:dyDescent="0.25">
      <c r="A58" s="8" t="s">
        <v>138</v>
      </c>
      <c r="B58" s="9">
        <v>30909.68</v>
      </c>
      <c r="C58" s="9">
        <v>32900</v>
      </c>
      <c r="D58" s="9">
        <f t="shared" si="0"/>
        <v>-1890</v>
      </c>
      <c r="E58" s="9">
        <v>31010</v>
      </c>
      <c r="F58" s="9">
        <f t="shared" si="1"/>
        <v>94.255319148936167</v>
      </c>
    </row>
    <row r="59" spans="1:6" x14ac:dyDescent="0.25">
      <c r="A59" s="5" t="s">
        <v>6</v>
      </c>
      <c r="B59" s="7">
        <v>0</v>
      </c>
      <c r="C59" s="6">
        <v>1990</v>
      </c>
      <c r="D59" s="7">
        <f t="shared" si="0"/>
        <v>-1990</v>
      </c>
      <c r="E59" s="7">
        <v>0</v>
      </c>
      <c r="F59" s="7">
        <f t="shared" si="1"/>
        <v>0</v>
      </c>
    </row>
    <row r="60" spans="1:6" x14ac:dyDescent="0.25">
      <c r="A60" s="5" t="s">
        <v>11</v>
      </c>
      <c r="B60" s="7">
        <v>0</v>
      </c>
      <c r="C60" s="6">
        <v>1990</v>
      </c>
      <c r="D60" s="7">
        <f t="shared" si="0"/>
        <v>-1990</v>
      </c>
      <c r="E60" s="7">
        <v>0</v>
      </c>
      <c r="F60" s="7">
        <f t="shared" si="1"/>
        <v>0</v>
      </c>
    </row>
    <row r="61" spans="1:6" x14ac:dyDescent="0.25">
      <c r="A61" s="5" t="s">
        <v>23</v>
      </c>
      <c r="B61" s="6">
        <v>30909.68</v>
      </c>
      <c r="C61" s="6">
        <v>30910</v>
      </c>
      <c r="D61" s="6">
        <f t="shared" si="0"/>
        <v>100</v>
      </c>
      <c r="E61" s="6">
        <v>31010</v>
      </c>
      <c r="F61" s="6">
        <f t="shared" si="1"/>
        <v>100.32351989647364</v>
      </c>
    </row>
    <row r="62" spans="1:6" ht="26.25" x14ac:dyDescent="0.25">
      <c r="A62" s="5" t="s">
        <v>27</v>
      </c>
      <c r="B62" s="6">
        <v>30909.68</v>
      </c>
      <c r="C62" s="6">
        <v>30910</v>
      </c>
      <c r="D62" s="6">
        <f t="shared" si="0"/>
        <v>100</v>
      </c>
      <c r="E62" s="6">
        <v>31010</v>
      </c>
      <c r="F62" s="6">
        <f t="shared" si="1"/>
        <v>100.32351989647364</v>
      </c>
    </row>
    <row r="63" spans="1:6" ht="26.25" x14ac:dyDescent="0.25">
      <c r="A63" s="45" t="s">
        <v>158</v>
      </c>
      <c r="B63" s="46">
        <v>12000</v>
      </c>
      <c r="C63" s="46">
        <v>12000</v>
      </c>
      <c r="D63" s="46">
        <f t="shared" si="0"/>
        <v>0</v>
      </c>
      <c r="E63" s="46">
        <v>12000</v>
      </c>
      <c r="F63" s="46">
        <f t="shared" si="1"/>
        <v>100</v>
      </c>
    </row>
    <row r="64" spans="1:6" ht="26.25" x14ac:dyDescent="0.25">
      <c r="A64" s="5" t="s">
        <v>155</v>
      </c>
      <c r="B64" s="6">
        <v>12000</v>
      </c>
      <c r="C64" s="6">
        <v>12000</v>
      </c>
      <c r="D64" s="6">
        <f t="shared" si="0"/>
        <v>0</v>
      </c>
      <c r="E64" s="6">
        <v>12000</v>
      </c>
      <c r="F64" s="6">
        <f t="shared" si="1"/>
        <v>100</v>
      </c>
    </row>
    <row r="65" spans="1:6" x14ac:dyDescent="0.25">
      <c r="A65" s="8" t="s">
        <v>88</v>
      </c>
      <c r="B65" s="9">
        <v>12000</v>
      </c>
      <c r="C65" s="9">
        <v>12000</v>
      </c>
      <c r="D65" s="9">
        <f t="shared" si="0"/>
        <v>0</v>
      </c>
      <c r="E65" s="9">
        <v>12000</v>
      </c>
      <c r="F65" s="9">
        <f t="shared" si="1"/>
        <v>100</v>
      </c>
    </row>
    <row r="66" spans="1:6" x14ac:dyDescent="0.25">
      <c r="A66" s="8" t="s">
        <v>89</v>
      </c>
      <c r="B66" s="9">
        <v>12000</v>
      </c>
      <c r="C66" s="9">
        <v>12000</v>
      </c>
      <c r="D66" s="9">
        <f t="shared" si="0"/>
        <v>0</v>
      </c>
      <c r="E66" s="9">
        <v>12000</v>
      </c>
      <c r="F66" s="9">
        <f t="shared" si="1"/>
        <v>100</v>
      </c>
    </row>
    <row r="67" spans="1:6" x14ac:dyDescent="0.25">
      <c r="A67" s="5" t="s">
        <v>6</v>
      </c>
      <c r="B67" s="6">
        <v>8000</v>
      </c>
      <c r="C67" s="6">
        <v>8200</v>
      </c>
      <c r="D67" s="6">
        <f t="shared" si="0"/>
        <v>500</v>
      </c>
      <c r="E67" s="6">
        <v>8700</v>
      </c>
      <c r="F67" s="6">
        <f t="shared" si="1"/>
        <v>106.09756097560977</v>
      </c>
    </row>
    <row r="68" spans="1:6" x14ac:dyDescent="0.25">
      <c r="A68" s="5" t="s">
        <v>11</v>
      </c>
      <c r="B68" s="6">
        <v>7500</v>
      </c>
      <c r="C68" s="6">
        <v>7700</v>
      </c>
      <c r="D68" s="6">
        <f t="shared" si="0"/>
        <v>-500</v>
      </c>
      <c r="E68" s="6">
        <v>7200</v>
      </c>
      <c r="F68" s="6">
        <f t="shared" ref="F68:F123" si="2">SUM(E68/C68*100)</f>
        <v>93.506493506493499</v>
      </c>
    </row>
    <row r="69" spans="1:6" ht="26.25" x14ac:dyDescent="0.25">
      <c r="A69" s="5" t="s">
        <v>19</v>
      </c>
      <c r="B69" s="7">
        <v>500</v>
      </c>
      <c r="C69" s="7">
        <v>500</v>
      </c>
      <c r="D69" s="6">
        <f t="shared" ref="D69:D123" si="3">SUM(E69-C69)</f>
        <v>1000</v>
      </c>
      <c r="E69" s="6">
        <v>1500</v>
      </c>
      <c r="F69" s="6">
        <f t="shared" si="2"/>
        <v>300</v>
      </c>
    </row>
    <row r="70" spans="1:6" x14ac:dyDescent="0.25">
      <c r="A70" s="5" t="s">
        <v>23</v>
      </c>
      <c r="B70" s="6">
        <v>4000</v>
      </c>
      <c r="C70" s="6">
        <v>3800</v>
      </c>
      <c r="D70" s="6">
        <f t="shared" si="3"/>
        <v>-500</v>
      </c>
      <c r="E70" s="6">
        <v>3300</v>
      </c>
      <c r="F70" s="6">
        <f t="shared" si="2"/>
        <v>86.842105263157904</v>
      </c>
    </row>
    <row r="71" spans="1:6" ht="26.25" x14ac:dyDescent="0.25">
      <c r="A71" s="5" t="s">
        <v>24</v>
      </c>
      <c r="B71" s="6">
        <v>4000</v>
      </c>
      <c r="C71" s="6">
        <v>3800</v>
      </c>
      <c r="D71" s="6">
        <f t="shared" si="3"/>
        <v>-500</v>
      </c>
      <c r="E71" s="6">
        <v>3300</v>
      </c>
      <c r="F71" s="6">
        <f t="shared" si="2"/>
        <v>86.842105263157904</v>
      </c>
    </row>
    <row r="72" spans="1:6" ht="26.25" x14ac:dyDescent="0.25">
      <c r="A72" s="45" t="s">
        <v>159</v>
      </c>
      <c r="B72" s="46">
        <v>9000</v>
      </c>
      <c r="C72" s="46">
        <v>9000</v>
      </c>
      <c r="D72" s="46">
        <f t="shared" si="3"/>
        <v>-3000</v>
      </c>
      <c r="E72" s="46">
        <v>6000</v>
      </c>
      <c r="F72" s="46">
        <f t="shared" si="2"/>
        <v>66.666666666666657</v>
      </c>
    </row>
    <row r="73" spans="1:6" ht="26.25" x14ac:dyDescent="0.25">
      <c r="A73" s="5" t="s">
        <v>155</v>
      </c>
      <c r="B73" s="6">
        <v>9000</v>
      </c>
      <c r="C73" s="6">
        <v>9000</v>
      </c>
      <c r="D73" s="6">
        <f t="shared" si="3"/>
        <v>-3000</v>
      </c>
      <c r="E73" s="6">
        <v>6000</v>
      </c>
      <c r="F73" s="6">
        <f t="shared" si="2"/>
        <v>66.666666666666657</v>
      </c>
    </row>
    <row r="74" spans="1:6" x14ac:dyDescent="0.25">
      <c r="A74" s="8" t="s">
        <v>90</v>
      </c>
      <c r="B74" s="9">
        <v>9000</v>
      </c>
      <c r="C74" s="9">
        <v>9000</v>
      </c>
      <c r="D74" s="9">
        <f t="shared" si="3"/>
        <v>-3000</v>
      </c>
      <c r="E74" s="9">
        <v>6000</v>
      </c>
      <c r="F74" s="9">
        <f t="shared" si="2"/>
        <v>66.666666666666657</v>
      </c>
    </row>
    <row r="75" spans="1:6" x14ac:dyDescent="0.25">
      <c r="A75" s="8" t="s">
        <v>136</v>
      </c>
      <c r="B75" s="9">
        <v>9000</v>
      </c>
      <c r="C75" s="9">
        <v>9000</v>
      </c>
      <c r="D75" s="9">
        <f t="shared" si="3"/>
        <v>-3000</v>
      </c>
      <c r="E75" s="9">
        <v>6000</v>
      </c>
      <c r="F75" s="9">
        <f t="shared" si="2"/>
        <v>66.666666666666657</v>
      </c>
    </row>
    <row r="76" spans="1:6" x14ac:dyDescent="0.25">
      <c r="A76" s="5" t="s">
        <v>6</v>
      </c>
      <c r="B76" s="6">
        <v>9000</v>
      </c>
      <c r="C76" s="6">
        <v>9000</v>
      </c>
      <c r="D76" s="6">
        <f t="shared" si="3"/>
        <v>-3000</v>
      </c>
      <c r="E76" s="6">
        <v>6000</v>
      </c>
      <c r="F76" s="6">
        <f t="shared" si="2"/>
        <v>66.666666666666657</v>
      </c>
    </row>
    <row r="77" spans="1:6" x14ac:dyDescent="0.25">
      <c r="A77" s="5" t="s">
        <v>11</v>
      </c>
      <c r="B77" s="6">
        <v>8500</v>
      </c>
      <c r="C77" s="6">
        <v>8700</v>
      </c>
      <c r="D77" s="6">
        <f t="shared" si="3"/>
        <v>-2700</v>
      </c>
      <c r="E77" s="6">
        <v>6000</v>
      </c>
      <c r="F77" s="6">
        <f t="shared" si="2"/>
        <v>68.965517241379317</v>
      </c>
    </row>
    <row r="78" spans="1:6" ht="26.25" x14ac:dyDescent="0.25">
      <c r="A78" s="5" t="s">
        <v>19</v>
      </c>
      <c r="B78" s="7">
        <v>500</v>
      </c>
      <c r="C78" s="7">
        <v>300</v>
      </c>
      <c r="D78" s="7">
        <f t="shared" si="3"/>
        <v>-300</v>
      </c>
      <c r="E78" s="7">
        <v>0</v>
      </c>
      <c r="F78" s="7">
        <f t="shared" si="2"/>
        <v>0</v>
      </c>
    </row>
    <row r="79" spans="1:6" ht="26.25" x14ac:dyDescent="0.25">
      <c r="A79" s="45" t="s">
        <v>160</v>
      </c>
      <c r="B79" s="46">
        <v>50000</v>
      </c>
      <c r="C79" s="46">
        <v>60853</v>
      </c>
      <c r="D79" s="46">
        <f t="shared" si="3"/>
        <v>-2500</v>
      </c>
      <c r="E79" s="46">
        <v>58353</v>
      </c>
      <c r="F79" s="46">
        <f t="shared" si="2"/>
        <v>95.891739109000369</v>
      </c>
    </row>
    <row r="80" spans="1:6" ht="26.25" x14ac:dyDescent="0.25">
      <c r="A80" s="5" t="s">
        <v>155</v>
      </c>
      <c r="B80" s="6">
        <v>50000</v>
      </c>
      <c r="C80" s="6">
        <v>60853</v>
      </c>
      <c r="D80" s="6">
        <f t="shared" si="3"/>
        <v>-2500</v>
      </c>
      <c r="E80" s="6">
        <v>58353</v>
      </c>
      <c r="F80" s="6">
        <f t="shared" si="2"/>
        <v>95.891739109000369</v>
      </c>
    </row>
    <row r="81" spans="1:6" x14ac:dyDescent="0.25">
      <c r="A81" s="8" t="s">
        <v>91</v>
      </c>
      <c r="B81" s="9">
        <v>50000</v>
      </c>
      <c r="C81" s="9">
        <v>60853</v>
      </c>
      <c r="D81" s="9">
        <f t="shared" si="3"/>
        <v>-2500</v>
      </c>
      <c r="E81" s="9">
        <v>58353</v>
      </c>
      <c r="F81" s="9">
        <f t="shared" si="2"/>
        <v>95.891739109000369</v>
      </c>
    </row>
    <row r="82" spans="1:6" x14ac:dyDescent="0.25">
      <c r="A82" s="8" t="s">
        <v>132</v>
      </c>
      <c r="B82" s="9">
        <v>50000</v>
      </c>
      <c r="C82" s="9">
        <v>60853</v>
      </c>
      <c r="D82" s="9">
        <f t="shared" si="3"/>
        <v>-2500</v>
      </c>
      <c r="E82" s="9">
        <v>58353</v>
      </c>
      <c r="F82" s="9">
        <f t="shared" si="2"/>
        <v>95.891739109000369</v>
      </c>
    </row>
    <row r="83" spans="1:6" x14ac:dyDescent="0.25">
      <c r="A83" s="5" t="s">
        <v>6</v>
      </c>
      <c r="B83" s="6">
        <v>12500</v>
      </c>
      <c r="C83" s="6">
        <v>16353</v>
      </c>
      <c r="D83" s="6">
        <f t="shared" si="3"/>
        <v>-1500</v>
      </c>
      <c r="E83" s="6">
        <v>14853</v>
      </c>
      <c r="F83" s="6">
        <f t="shared" si="2"/>
        <v>90.827371124564309</v>
      </c>
    </row>
    <row r="84" spans="1:6" x14ac:dyDescent="0.25">
      <c r="A84" s="5" t="s">
        <v>7</v>
      </c>
      <c r="B84" s="7">
        <v>0</v>
      </c>
      <c r="C84" s="7">
        <v>500</v>
      </c>
      <c r="D84" s="7">
        <f t="shared" si="3"/>
        <v>0</v>
      </c>
      <c r="E84" s="7">
        <v>500</v>
      </c>
      <c r="F84" s="7">
        <f t="shared" si="2"/>
        <v>100</v>
      </c>
    </row>
    <row r="85" spans="1:6" x14ac:dyDescent="0.25">
      <c r="A85" s="5" t="s">
        <v>11</v>
      </c>
      <c r="B85" s="6">
        <v>11500</v>
      </c>
      <c r="C85" s="6">
        <v>14000</v>
      </c>
      <c r="D85" s="6">
        <f t="shared" si="3"/>
        <v>-1000</v>
      </c>
      <c r="E85" s="6">
        <v>13000</v>
      </c>
      <c r="F85" s="6">
        <f t="shared" si="2"/>
        <v>92.857142857142861</v>
      </c>
    </row>
    <row r="86" spans="1:6" ht="26.25" x14ac:dyDescent="0.25">
      <c r="A86" s="5" t="s">
        <v>19</v>
      </c>
      <c r="B86" s="6">
        <v>1000</v>
      </c>
      <c r="C86" s="6">
        <v>1000</v>
      </c>
      <c r="D86" s="7">
        <f t="shared" si="3"/>
        <v>-500</v>
      </c>
      <c r="E86" s="7">
        <v>500</v>
      </c>
      <c r="F86" s="7">
        <f t="shared" si="2"/>
        <v>50</v>
      </c>
    </row>
    <row r="87" spans="1:6" x14ac:dyDescent="0.25">
      <c r="A87" s="5" t="s">
        <v>21</v>
      </c>
      <c r="B87" s="7">
        <v>0</v>
      </c>
      <c r="C87" s="7">
        <v>853</v>
      </c>
      <c r="D87" s="7">
        <f t="shared" si="3"/>
        <v>0</v>
      </c>
      <c r="E87" s="7">
        <v>853</v>
      </c>
      <c r="F87" s="7">
        <f t="shared" si="2"/>
        <v>100</v>
      </c>
    </row>
    <row r="88" spans="1:6" x14ac:dyDescent="0.25">
      <c r="A88" s="5" t="s">
        <v>23</v>
      </c>
      <c r="B88" s="6">
        <v>37500</v>
      </c>
      <c r="C88" s="6">
        <v>44500</v>
      </c>
      <c r="D88" s="6">
        <f t="shared" si="3"/>
        <v>-1000</v>
      </c>
      <c r="E88" s="6">
        <v>43500</v>
      </c>
      <c r="F88" s="6">
        <f t="shared" si="2"/>
        <v>97.752808988764045</v>
      </c>
    </row>
    <row r="89" spans="1:6" ht="26.25" x14ac:dyDescent="0.25">
      <c r="A89" s="5" t="s">
        <v>24</v>
      </c>
      <c r="B89" s="6">
        <v>17500</v>
      </c>
      <c r="C89" s="6">
        <v>17500</v>
      </c>
      <c r="D89" s="6">
        <f t="shared" si="3"/>
        <v>-1000</v>
      </c>
      <c r="E89" s="6">
        <v>16500</v>
      </c>
      <c r="F89" s="6">
        <f t="shared" si="2"/>
        <v>94.285714285714278</v>
      </c>
    </row>
    <row r="90" spans="1:6" ht="26.25" x14ac:dyDescent="0.25">
      <c r="A90" s="5" t="s">
        <v>27</v>
      </c>
      <c r="B90" s="6">
        <v>20000</v>
      </c>
      <c r="C90" s="6">
        <v>27000</v>
      </c>
      <c r="D90" s="6">
        <f t="shared" si="3"/>
        <v>0</v>
      </c>
      <c r="E90" s="6">
        <v>27000</v>
      </c>
      <c r="F90" s="6">
        <f t="shared" si="2"/>
        <v>100</v>
      </c>
    </row>
    <row r="91" spans="1:6" ht="26.25" x14ac:dyDescent="0.25">
      <c r="A91" s="45" t="s">
        <v>161</v>
      </c>
      <c r="B91" s="46">
        <v>60000</v>
      </c>
      <c r="C91" s="46">
        <v>66468</v>
      </c>
      <c r="D91" s="46">
        <f t="shared" si="3"/>
        <v>0</v>
      </c>
      <c r="E91" s="46">
        <v>66468</v>
      </c>
      <c r="F91" s="46">
        <f t="shared" si="2"/>
        <v>100</v>
      </c>
    </row>
    <row r="92" spans="1:6" ht="26.25" x14ac:dyDescent="0.25">
      <c r="A92" s="5" t="s">
        <v>155</v>
      </c>
      <c r="B92" s="6">
        <v>60000</v>
      </c>
      <c r="C92" s="6">
        <v>66468</v>
      </c>
      <c r="D92" s="6">
        <f t="shared" si="3"/>
        <v>0</v>
      </c>
      <c r="E92" s="6">
        <v>66468</v>
      </c>
      <c r="F92" s="6">
        <f t="shared" si="2"/>
        <v>100</v>
      </c>
    </row>
    <row r="93" spans="1:6" x14ac:dyDescent="0.25">
      <c r="A93" s="8" t="s">
        <v>91</v>
      </c>
      <c r="B93" s="9">
        <v>60000</v>
      </c>
      <c r="C93" s="9">
        <v>66468</v>
      </c>
      <c r="D93" s="9">
        <f t="shared" si="3"/>
        <v>0</v>
      </c>
      <c r="E93" s="9">
        <v>66468</v>
      </c>
      <c r="F93" s="9">
        <f t="shared" si="2"/>
        <v>100</v>
      </c>
    </row>
    <row r="94" spans="1:6" x14ac:dyDescent="0.25">
      <c r="A94" s="8" t="s">
        <v>137</v>
      </c>
      <c r="B94" s="9">
        <v>60000</v>
      </c>
      <c r="C94" s="9">
        <v>66468</v>
      </c>
      <c r="D94" s="9">
        <f t="shared" si="3"/>
        <v>0</v>
      </c>
      <c r="E94" s="9">
        <v>66468</v>
      </c>
      <c r="F94" s="9">
        <f t="shared" si="2"/>
        <v>100</v>
      </c>
    </row>
    <row r="95" spans="1:6" x14ac:dyDescent="0.25">
      <c r="A95" s="5" t="s">
        <v>6</v>
      </c>
      <c r="B95" s="6">
        <v>60000</v>
      </c>
      <c r="C95" s="6">
        <v>66468</v>
      </c>
      <c r="D95" s="6">
        <f t="shared" si="3"/>
        <v>0</v>
      </c>
      <c r="E95" s="6">
        <v>66468</v>
      </c>
      <c r="F95" s="6">
        <f t="shared" si="2"/>
        <v>100</v>
      </c>
    </row>
    <row r="96" spans="1:6" x14ac:dyDescent="0.25">
      <c r="A96" s="5" t="s">
        <v>11</v>
      </c>
      <c r="B96" s="6">
        <v>60000</v>
      </c>
      <c r="C96" s="6">
        <v>66468</v>
      </c>
      <c r="D96" s="6">
        <f t="shared" si="3"/>
        <v>0</v>
      </c>
      <c r="E96" s="6">
        <v>66468</v>
      </c>
      <c r="F96" s="6">
        <f t="shared" si="2"/>
        <v>100</v>
      </c>
    </row>
    <row r="97" spans="1:6" ht="26.25" x14ac:dyDescent="0.25">
      <c r="A97" s="45" t="s">
        <v>162</v>
      </c>
      <c r="B97" s="47">
        <v>120</v>
      </c>
      <c r="C97" s="47">
        <v>120</v>
      </c>
      <c r="D97" s="47">
        <f t="shared" si="3"/>
        <v>-43</v>
      </c>
      <c r="E97" s="47">
        <v>77</v>
      </c>
      <c r="F97" s="49">
        <f>SUM(E97/C97*100)</f>
        <v>64.166666666666671</v>
      </c>
    </row>
    <row r="98" spans="1:6" ht="26.25" x14ac:dyDescent="0.25">
      <c r="A98" s="5" t="s">
        <v>155</v>
      </c>
      <c r="B98" s="7">
        <v>120</v>
      </c>
      <c r="C98" s="7">
        <v>120</v>
      </c>
      <c r="D98" s="7">
        <f t="shared" si="3"/>
        <v>-43</v>
      </c>
      <c r="E98" s="7">
        <v>77</v>
      </c>
      <c r="F98" s="50">
        <f>SUM(E98/C98*100)</f>
        <v>64.166666666666671</v>
      </c>
    </row>
    <row r="99" spans="1:6" x14ac:dyDescent="0.25">
      <c r="A99" s="8" t="s">
        <v>92</v>
      </c>
      <c r="B99" s="10">
        <v>120</v>
      </c>
      <c r="C99" s="10">
        <v>120</v>
      </c>
      <c r="D99" s="10">
        <f t="shared" si="3"/>
        <v>-43</v>
      </c>
      <c r="E99" s="10">
        <v>77</v>
      </c>
      <c r="F99" s="50">
        <f t="shared" ref="F99:F102" si="4">SUM(E99/C99*100)</f>
        <v>64.166666666666671</v>
      </c>
    </row>
    <row r="100" spans="1:6" x14ac:dyDescent="0.25">
      <c r="A100" s="8" t="s">
        <v>93</v>
      </c>
      <c r="B100" s="10">
        <v>120</v>
      </c>
      <c r="C100" s="10">
        <v>120</v>
      </c>
      <c r="D100" s="10">
        <f t="shared" si="3"/>
        <v>-43</v>
      </c>
      <c r="E100" s="10">
        <v>77</v>
      </c>
      <c r="F100" s="50">
        <f t="shared" si="4"/>
        <v>64.166666666666671</v>
      </c>
    </row>
    <row r="101" spans="1:6" x14ac:dyDescent="0.25">
      <c r="A101" s="5" t="s">
        <v>6</v>
      </c>
      <c r="B101" s="7">
        <v>120</v>
      </c>
      <c r="C101" s="7">
        <v>120</v>
      </c>
      <c r="D101" s="7">
        <f t="shared" si="3"/>
        <v>-43</v>
      </c>
      <c r="E101" s="7">
        <v>77</v>
      </c>
      <c r="F101" s="50">
        <f t="shared" si="4"/>
        <v>64.166666666666671</v>
      </c>
    </row>
    <row r="102" spans="1:6" x14ac:dyDescent="0.25">
      <c r="A102" s="5" t="s">
        <v>17</v>
      </c>
      <c r="B102" s="7">
        <v>120</v>
      </c>
      <c r="C102" s="7">
        <v>120</v>
      </c>
      <c r="D102" s="7">
        <f t="shared" si="3"/>
        <v>-43</v>
      </c>
      <c r="E102" s="7">
        <v>77</v>
      </c>
      <c r="F102" s="50">
        <f t="shared" si="4"/>
        <v>64.166666666666671</v>
      </c>
    </row>
    <row r="103" spans="1:6" x14ac:dyDescent="0.25">
      <c r="A103" s="45" t="s">
        <v>163</v>
      </c>
      <c r="B103" s="46">
        <v>6100</v>
      </c>
      <c r="C103" s="46">
        <v>6100</v>
      </c>
      <c r="D103" s="46">
        <f t="shared" si="3"/>
        <v>-2780</v>
      </c>
      <c r="E103" s="46">
        <v>3320</v>
      </c>
      <c r="F103" s="46">
        <f t="shared" si="2"/>
        <v>54.42622950819672</v>
      </c>
    </row>
    <row r="104" spans="1:6" ht="26.25" x14ac:dyDescent="0.25">
      <c r="A104" s="5" t="s">
        <v>155</v>
      </c>
      <c r="B104" s="6">
        <v>6100</v>
      </c>
      <c r="C104" s="6">
        <v>6100</v>
      </c>
      <c r="D104" s="6">
        <f t="shared" si="3"/>
        <v>-2780</v>
      </c>
      <c r="E104" s="6">
        <v>3320</v>
      </c>
      <c r="F104" s="6">
        <f t="shared" si="2"/>
        <v>54.42622950819672</v>
      </c>
    </row>
    <row r="105" spans="1:6" x14ac:dyDescent="0.25">
      <c r="A105" s="8" t="s">
        <v>92</v>
      </c>
      <c r="B105" s="9">
        <v>6100</v>
      </c>
      <c r="C105" s="9">
        <v>6100</v>
      </c>
      <c r="D105" s="9">
        <f t="shared" si="3"/>
        <v>-2780</v>
      </c>
      <c r="E105" s="9">
        <v>3320</v>
      </c>
      <c r="F105" s="9">
        <f t="shared" si="2"/>
        <v>54.42622950819672</v>
      </c>
    </row>
    <row r="106" spans="1:6" x14ac:dyDescent="0.25">
      <c r="A106" s="8" t="s">
        <v>93</v>
      </c>
      <c r="B106" s="9">
        <v>6100</v>
      </c>
      <c r="C106" s="9">
        <v>6100</v>
      </c>
      <c r="D106" s="9">
        <f t="shared" si="3"/>
        <v>-2780</v>
      </c>
      <c r="E106" s="9">
        <v>3320</v>
      </c>
      <c r="F106" s="9">
        <f t="shared" si="2"/>
        <v>54.42622950819672</v>
      </c>
    </row>
    <row r="107" spans="1:6" x14ac:dyDescent="0.25">
      <c r="A107" s="5" t="s">
        <v>6</v>
      </c>
      <c r="B107" s="6">
        <v>6100</v>
      </c>
      <c r="C107" s="6">
        <v>6100</v>
      </c>
      <c r="D107" s="6">
        <f t="shared" si="3"/>
        <v>-2780</v>
      </c>
      <c r="E107" s="6">
        <v>3320</v>
      </c>
      <c r="F107" s="6">
        <f t="shared" si="2"/>
        <v>54.42622950819672</v>
      </c>
    </row>
    <row r="108" spans="1:6" x14ac:dyDescent="0.25">
      <c r="A108" s="5" t="s">
        <v>11</v>
      </c>
      <c r="B108" s="6">
        <v>1100</v>
      </c>
      <c r="C108" s="6">
        <v>1100</v>
      </c>
      <c r="D108" s="7">
        <f t="shared" si="3"/>
        <v>-1100</v>
      </c>
      <c r="E108" s="7">
        <v>0</v>
      </c>
      <c r="F108" s="7">
        <f t="shared" si="2"/>
        <v>0</v>
      </c>
    </row>
    <row r="109" spans="1:6" ht="26.25" x14ac:dyDescent="0.25">
      <c r="A109" s="5" t="s">
        <v>19</v>
      </c>
      <c r="B109" s="6">
        <v>5000</v>
      </c>
      <c r="C109" s="6">
        <v>5000</v>
      </c>
      <c r="D109" s="6">
        <f t="shared" si="3"/>
        <v>-1680</v>
      </c>
      <c r="E109" s="6">
        <v>3320</v>
      </c>
      <c r="F109" s="6">
        <f t="shared" si="2"/>
        <v>66.400000000000006</v>
      </c>
    </row>
    <row r="110" spans="1:6" ht="26.25" x14ac:dyDescent="0.25">
      <c r="A110" s="33" t="s">
        <v>139</v>
      </c>
      <c r="B110" s="34">
        <v>6000</v>
      </c>
      <c r="C110" s="34">
        <v>6000</v>
      </c>
      <c r="D110" s="35">
        <f t="shared" si="3"/>
        <v>-5338</v>
      </c>
      <c r="E110" s="35">
        <v>662</v>
      </c>
      <c r="F110" s="48">
        <f t="shared" si="2"/>
        <v>11.033333333333333</v>
      </c>
    </row>
    <row r="111" spans="1:6" x14ac:dyDescent="0.25">
      <c r="A111" s="45" t="s">
        <v>164</v>
      </c>
      <c r="B111" s="46">
        <v>6000</v>
      </c>
      <c r="C111" s="46">
        <v>6000</v>
      </c>
      <c r="D111" s="47">
        <f t="shared" si="3"/>
        <v>-5338</v>
      </c>
      <c r="E111" s="47">
        <v>662</v>
      </c>
      <c r="F111" s="49">
        <f t="shared" si="2"/>
        <v>11.033333333333333</v>
      </c>
    </row>
    <row r="112" spans="1:6" ht="26.25" x14ac:dyDescent="0.25">
      <c r="A112" s="5" t="s">
        <v>155</v>
      </c>
      <c r="B112" s="6">
        <v>6000</v>
      </c>
      <c r="C112" s="6">
        <v>6000</v>
      </c>
      <c r="D112" s="7">
        <f t="shared" si="3"/>
        <v>-5338</v>
      </c>
      <c r="E112" s="7">
        <v>662</v>
      </c>
      <c r="F112" s="50">
        <f t="shared" si="2"/>
        <v>11.033333333333333</v>
      </c>
    </row>
    <row r="113" spans="1:6" x14ac:dyDescent="0.25">
      <c r="A113" s="8" t="s">
        <v>92</v>
      </c>
      <c r="B113" s="9">
        <v>6000</v>
      </c>
      <c r="C113" s="9">
        <v>6000</v>
      </c>
      <c r="D113" s="10">
        <f t="shared" si="3"/>
        <v>-5338</v>
      </c>
      <c r="E113" s="10">
        <v>662</v>
      </c>
      <c r="F113" s="51">
        <f t="shared" si="2"/>
        <v>11.033333333333333</v>
      </c>
    </row>
    <row r="114" spans="1:6" x14ac:dyDescent="0.25">
      <c r="A114" s="8" t="s">
        <v>93</v>
      </c>
      <c r="B114" s="9">
        <v>6000</v>
      </c>
      <c r="C114" s="9">
        <v>6000</v>
      </c>
      <c r="D114" s="10">
        <f t="shared" si="3"/>
        <v>-5338</v>
      </c>
      <c r="E114" s="10">
        <v>662</v>
      </c>
      <c r="F114" s="51">
        <f t="shared" si="2"/>
        <v>11.033333333333333</v>
      </c>
    </row>
    <row r="115" spans="1:6" x14ac:dyDescent="0.25">
      <c r="A115" s="5" t="s">
        <v>6</v>
      </c>
      <c r="B115" s="6">
        <v>6000</v>
      </c>
      <c r="C115" s="6">
        <v>6000</v>
      </c>
      <c r="D115" s="7">
        <f t="shared" si="3"/>
        <v>-5338</v>
      </c>
      <c r="E115" s="7">
        <v>662</v>
      </c>
      <c r="F115" s="50">
        <f t="shared" si="2"/>
        <v>11.033333333333333</v>
      </c>
    </row>
    <row r="116" spans="1:6" x14ac:dyDescent="0.25">
      <c r="A116" s="5" t="s">
        <v>11</v>
      </c>
      <c r="B116" s="6">
        <v>6000</v>
      </c>
      <c r="C116" s="6">
        <v>6000</v>
      </c>
      <c r="D116" s="7">
        <f t="shared" si="3"/>
        <v>-5338</v>
      </c>
      <c r="E116" s="7">
        <v>662</v>
      </c>
      <c r="F116" s="50">
        <f t="shared" si="2"/>
        <v>11.033333333333333</v>
      </c>
    </row>
    <row r="117" spans="1:6" x14ac:dyDescent="0.25">
      <c r="A117" s="33" t="s">
        <v>140</v>
      </c>
      <c r="B117" s="34">
        <v>1500000</v>
      </c>
      <c r="C117" s="34">
        <v>1620000</v>
      </c>
      <c r="D117" s="34">
        <f t="shared" si="3"/>
        <v>159000</v>
      </c>
      <c r="E117" s="34">
        <v>1779000</v>
      </c>
      <c r="F117" s="34">
        <f t="shared" si="2"/>
        <v>109.81481481481481</v>
      </c>
    </row>
    <row r="118" spans="1:6" x14ac:dyDescent="0.25">
      <c r="A118" s="45" t="s">
        <v>167</v>
      </c>
      <c r="B118" s="46">
        <v>1500000</v>
      </c>
      <c r="C118" s="46">
        <v>1620000</v>
      </c>
      <c r="D118" s="46">
        <f t="shared" si="3"/>
        <v>159000</v>
      </c>
      <c r="E118" s="46">
        <v>1779000</v>
      </c>
      <c r="F118" s="46">
        <f t="shared" si="2"/>
        <v>109.81481481481481</v>
      </c>
    </row>
    <row r="119" spans="1:6" ht="26.25" x14ac:dyDescent="0.25">
      <c r="A119" s="5" t="s">
        <v>150</v>
      </c>
      <c r="B119" s="6">
        <v>1500000</v>
      </c>
      <c r="C119" s="6">
        <v>1620000</v>
      </c>
      <c r="D119" s="6">
        <f t="shared" si="3"/>
        <v>159000</v>
      </c>
      <c r="E119" s="6">
        <v>1779000</v>
      </c>
      <c r="F119" s="6">
        <f t="shared" si="2"/>
        <v>109.81481481481481</v>
      </c>
    </row>
    <row r="120" spans="1:6" x14ac:dyDescent="0.25">
      <c r="A120" s="8" t="s">
        <v>91</v>
      </c>
      <c r="B120" s="9">
        <v>1500000</v>
      </c>
      <c r="C120" s="9">
        <v>1620000</v>
      </c>
      <c r="D120" s="9">
        <f t="shared" si="3"/>
        <v>159000</v>
      </c>
      <c r="E120" s="9">
        <v>1779000</v>
      </c>
      <c r="F120" s="9">
        <f t="shared" si="2"/>
        <v>109.81481481481481</v>
      </c>
    </row>
    <row r="121" spans="1:6" x14ac:dyDescent="0.25">
      <c r="A121" s="8" t="s">
        <v>132</v>
      </c>
      <c r="B121" s="9">
        <v>1500000</v>
      </c>
      <c r="C121" s="9">
        <v>1620000</v>
      </c>
      <c r="D121" s="9">
        <f t="shared" si="3"/>
        <v>159000</v>
      </c>
      <c r="E121" s="9">
        <v>1779000</v>
      </c>
      <c r="F121" s="9">
        <f t="shared" si="2"/>
        <v>109.81481481481481</v>
      </c>
    </row>
    <row r="122" spans="1:6" x14ac:dyDescent="0.25">
      <c r="A122" s="5" t="s">
        <v>6</v>
      </c>
      <c r="B122" s="6">
        <v>1500000</v>
      </c>
      <c r="C122" s="6">
        <v>1620000</v>
      </c>
      <c r="D122" s="6">
        <f t="shared" si="3"/>
        <v>159000</v>
      </c>
      <c r="E122" s="6">
        <v>1779000</v>
      </c>
      <c r="F122" s="6">
        <f t="shared" si="2"/>
        <v>109.81481481481481</v>
      </c>
    </row>
    <row r="123" spans="1:6" x14ac:dyDescent="0.25">
      <c r="A123" s="5" t="s">
        <v>7</v>
      </c>
      <c r="B123" s="6">
        <v>1500000</v>
      </c>
      <c r="C123" s="6">
        <v>1620000</v>
      </c>
      <c r="D123" s="6">
        <f t="shared" si="3"/>
        <v>159000</v>
      </c>
      <c r="E123" s="6">
        <v>1779000</v>
      </c>
      <c r="F123" s="6">
        <f t="shared" si="2"/>
        <v>109.81481481481481</v>
      </c>
    </row>
  </sheetData>
  <pageMargins left="0.11811023622047245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 - SAŽETAK</vt:lpstr>
      <vt:lpstr>RAČUN PR I RA EKONOMSKA KLAS</vt:lpstr>
      <vt:lpstr>RAČUN PR I RA PO IZVORIMA</vt:lpstr>
      <vt:lpstr>RAČUN PR I RA PO FUNCIJSKOJ KLA</vt:lpstr>
      <vt:lpstr>RAČUN FINANCIRANJA PO EKONOM. K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2025-12-08T08:13:58Z</cp:lastPrinted>
  <dcterms:created xsi:type="dcterms:W3CDTF">2025-04-16T11:34:15Z</dcterms:created>
  <dcterms:modified xsi:type="dcterms:W3CDTF">2025-12-08T08:14:00Z</dcterms:modified>
</cp:coreProperties>
</file>