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FINANCIJE 2025\IZVRŠENJE 1.1. DO 30.6. 2025\"/>
    </mc:Choice>
  </mc:AlternateContent>
  <xr:revisionPtr revIDLastSave="0" documentId="13_ncr:1_{CC72EE67-2CD4-44E8-B933-5C84324CAD99}" xr6:coauthVersionLast="37" xr6:coauthVersionMax="37" xr10:uidLastSave="{00000000-0000-0000-0000-000000000000}"/>
  <bookViews>
    <workbookView xWindow="0" yWindow="0" windowWidth="28800" windowHeight="11925" tabRatio="747" activeTab="6" xr2:uid="{251C784A-E849-4334-B770-98DD385E1A39}"/>
  </bookViews>
  <sheets>
    <sheet name="OPĆI DIO - SAŽETAK" sheetId="1" r:id="rId1"/>
    <sheet name="PR I RA PO EKONOM KLAS" sheetId="2" r:id="rId2"/>
    <sheet name="PR I RA PO IZVORU" sheetId="3" r:id="rId3"/>
    <sheet name="RA PO FUNKC KLAS" sheetId="4" r:id="rId4"/>
    <sheet name="RAČUN FIN PO IZVORU" sheetId="5" r:id="rId5"/>
    <sheet name="RAČUN FIN PO EKONOM KLAS" sheetId="6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C16" i="1"/>
  <c r="G12" i="1"/>
  <c r="G13" i="1"/>
  <c r="G14" i="1"/>
  <c r="G15" i="1"/>
  <c r="G10" i="1"/>
  <c r="F11" i="1"/>
  <c r="F12" i="1"/>
  <c r="F13" i="1"/>
  <c r="F14" i="1"/>
  <c r="F15" i="1"/>
  <c r="F10" i="1"/>
  <c r="F97" i="7"/>
  <c r="G97" i="7"/>
  <c r="C97" i="7"/>
  <c r="F214" i="7"/>
  <c r="G214" i="7"/>
  <c r="G6" i="7"/>
  <c r="G7" i="7"/>
  <c r="G8" i="7"/>
  <c r="G9" i="7"/>
  <c r="G10" i="7"/>
  <c r="G11" i="7"/>
  <c r="G12" i="7"/>
  <c r="G13" i="7"/>
  <c r="G17" i="7"/>
  <c r="G24" i="7"/>
  <c r="G33" i="7"/>
  <c r="G37" i="7"/>
  <c r="G38" i="7"/>
  <c r="G40" i="7"/>
  <c r="G41" i="7"/>
  <c r="G42" i="7"/>
  <c r="G43" i="7"/>
  <c r="G44" i="7"/>
  <c r="G45" i="7"/>
  <c r="G47" i="7"/>
  <c r="G52" i="7"/>
  <c r="G57" i="7"/>
  <c r="G58" i="7"/>
  <c r="G59" i="7"/>
  <c r="G60" i="7"/>
  <c r="G61" i="7"/>
  <c r="G62" i="7"/>
  <c r="G64" i="7"/>
  <c r="G65" i="7"/>
  <c r="G66" i="7"/>
  <c r="G67" i="7"/>
  <c r="G68" i="7"/>
  <c r="G69" i="7"/>
  <c r="G70" i="7"/>
  <c r="G71" i="7"/>
  <c r="G72" i="7"/>
  <c r="G75" i="7"/>
  <c r="G78" i="7"/>
  <c r="G80" i="7"/>
  <c r="G84" i="7"/>
  <c r="G85" i="7"/>
  <c r="G86" i="7"/>
  <c r="G87" i="7"/>
  <c r="G89" i="7"/>
  <c r="G90" i="7"/>
  <c r="G91" i="7"/>
  <c r="G95" i="7"/>
  <c r="G98" i="7"/>
  <c r="G99" i="7"/>
  <c r="G100" i="7"/>
  <c r="G101" i="7"/>
  <c r="G102" i="7"/>
  <c r="G103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4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4" i="7"/>
  <c r="G145" i="7"/>
  <c r="G146" i="7"/>
  <c r="G148" i="7"/>
  <c r="G149" i="7"/>
  <c r="G150" i="7"/>
  <c r="G151" i="7"/>
  <c r="G152" i="7"/>
  <c r="G153" i="7"/>
  <c r="G154" i="7"/>
  <c r="G155" i="7"/>
  <c r="G157" i="7"/>
  <c r="G162" i="7"/>
  <c r="G166" i="7"/>
  <c r="G167" i="7"/>
  <c r="G168" i="7"/>
  <c r="G169" i="7"/>
  <c r="G171" i="7"/>
  <c r="G172" i="7"/>
  <c r="G173" i="7"/>
  <c r="G175" i="7"/>
  <c r="G176" i="7"/>
  <c r="G177" i="7"/>
  <c r="G179" i="7"/>
  <c r="G180" i="7"/>
  <c r="G181" i="7"/>
  <c r="G182" i="7"/>
  <c r="G183" i="7"/>
  <c r="G184" i="7"/>
  <c r="G185" i="7"/>
  <c r="G186" i="7"/>
  <c r="G187" i="7"/>
  <c r="G188" i="7"/>
  <c r="G189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9" i="7"/>
  <c r="G210" i="7"/>
  <c r="G211" i="7"/>
  <c r="G212" i="7"/>
  <c r="G213" i="7"/>
  <c r="G218" i="7"/>
  <c r="G220" i="7"/>
  <c r="G221" i="7"/>
  <c r="G222" i="7"/>
  <c r="G223" i="7"/>
  <c r="G224" i="7"/>
  <c r="G225" i="7"/>
  <c r="G226" i="7"/>
  <c r="G228" i="7"/>
  <c r="G230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64" i="7"/>
  <c r="F65" i="7"/>
  <c r="F66" i="7"/>
  <c r="F67" i="7"/>
  <c r="F68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9" i="7"/>
  <c r="F90" i="7"/>
  <c r="F91" i="7"/>
  <c r="F92" i="7"/>
  <c r="F94" i="7"/>
  <c r="F98" i="7"/>
  <c r="F99" i="7"/>
  <c r="F100" i="7"/>
  <c r="F101" i="7"/>
  <c r="F102" i="7"/>
  <c r="F103" i="7"/>
  <c r="F104" i="7"/>
  <c r="F117" i="7"/>
  <c r="F118" i="7"/>
  <c r="F119" i="7"/>
  <c r="F120" i="7"/>
  <c r="F121" i="7"/>
  <c r="F122" i="7"/>
  <c r="F123" i="7"/>
  <c r="F124" i="7"/>
  <c r="F125" i="7"/>
  <c r="F126" i="7"/>
  <c r="F127" i="7"/>
  <c r="F136" i="7"/>
  <c r="F137" i="7"/>
  <c r="F138" i="7"/>
  <c r="F139" i="7"/>
  <c r="F140" i="7"/>
  <c r="F142" i="7"/>
  <c r="F143" i="7"/>
  <c r="F145" i="7"/>
  <c r="F146" i="7"/>
  <c r="F147" i="7"/>
  <c r="F148" i="7"/>
  <c r="F149" i="7"/>
  <c r="F150" i="7"/>
  <c r="F151" i="7"/>
  <c r="F154" i="7"/>
  <c r="F155" i="7"/>
  <c r="F156" i="7"/>
  <c r="F157" i="7"/>
  <c r="F158" i="7"/>
  <c r="F159" i="7"/>
  <c r="F160" i="7"/>
  <c r="F161" i="7"/>
  <c r="F162" i="7"/>
  <c r="F168" i="7"/>
  <c r="F169" i="7"/>
  <c r="F170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8" i="7"/>
  <c r="F199" i="7"/>
  <c r="F200" i="7"/>
  <c r="F201" i="7"/>
  <c r="F204" i="7"/>
  <c r="F205" i="7"/>
  <c r="F207" i="7"/>
  <c r="F209" i="7"/>
  <c r="F210" i="7"/>
  <c r="F211" i="7"/>
  <c r="F212" i="7"/>
  <c r="F213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G5" i="7"/>
  <c r="F5" i="7"/>
  <c r="G7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F7" i="4"/>
  <c r="F10" i="4"/>
  <c r="F11" i="4"/>
  <c r="F12" i="4"/>
  <c r="F13" i="4"/>
  <c r="F14" i="4"/>
  <c r="F15" i="4"/>
  <c r="F16" i="4"/>
  <c r="F17" i="4"/>
  <c r="F18" i="4"/>
  <c r="F20" i="4"/>
  <c r="F22" i="4"/>
  <c r="F23" i="4"/>
  <c r="F24" i="4"/>
  <c r="F25" i="4"/>
  <c r="E8" i="4"/>
  <c r="F8" i="4" s="1"/>
  <c r="D9" i="4"/>
  <c r="D8" i="4" s="1"/>
  <c r="G8" i="4" s="1"/>
  <c r="E9" i="4"/>
  <c r="F9" i="4" s="1"/>
  <c r="C9" i="4"/>
  <c r="C8" i="4" s="1"/>
  <c r="G68" i="3"/>
  <c r="G69" i="3"/>
  <c r="G70" i="3"/>
  <c r="G71" i="3"/>
  <c r="G72" i="3"/>
  <c r="G73" i="3"/>
  <c r="G77" i="3"/>
  <c r="G79" i="3"/>
  <c r="G81" i="3"/>
  <c r="G82" i="3"/>
  <c r="G85" i="3"/>
  <c r="G86" i="3"/>
  <c r="G87" i="3"/>
  <c r="G88" i="3"/>
  <c r="G89" i="3"/>
  <c r="G90" i="3"/>
  <c r="G91" i="3"/>
  <c r="G92" i="3"/>
  <c r="G93" i="3"/>
  <c r="G96" i="3"/>
  <c r="G99" i="3"/>
  <c r="G101" i="3"/>
  <c r="G105" i="3"/>
  <c r="G106" i="3"/>
  <c r="G107" i="3"/>
  <c r="G108" i="3"/>
  <c r="G110" i="3"/>
  <c r="G111" i="3"/>
  <c r="G112" i="3"/>
  <c r="G117" i="3"/>
  <c r="G119" i="3"/>
  <c r="G120" i="3"/>
  <c r="G121" i="3"/>
  <c r="G122" i="3"/>
  <c r="G127" i="3"/>
  <c r="G134" i="3"/>
  <c r="G144" i="3"/>
  <c r="G148" i="3"/>
  <c r="G149" i="3"/>
  <c r="G151" i="3"/>
  <c r="G152" i="3"/>
  <c r="G153" i="3"/>
  <c r="G154" i="3"/>
  <c r="G155" i="3"/>
  <c r="G157" i="3"/>
  <c r="G158" i="3"/>
  <c r="G159" i="3"/>
  <c r="G161" i="3"/>
  <c r="G162" i="3"/>
  <c r="G163" i="3"/>
  <c r="G164" i="3"/>
  <c r="G165" i="3"/>
  <c r="G166" i="3"/>
  <c r="G167" i="3"/>
  <c r="G168" i="3"/>
  <c r="G169" i="3"/>
  <c r="G170" i="3"/>
  <c r="G172" i="3"/>
  <c r="G177" i="3"/>
  <c r="G181" i="3"/>
  <c r="G182" i="3"/>
  <c r="G183" i="3"/>
  <c r="G184" i="3"/>
  <c r="G186" i="3"/>
  <c r="G187" i="3"/>
  <c r="G188" i="3"/>
  <c r="G190" i="3"/>
  <c r="G191" i="3"/>
  <c r="G192" i="3"/>
  <c r="G194" i="3"/>
  <c r="G195" i="3"/>
  <c r="G196" i="3"/>
  <c r="G197" i="3"/>
  <c r="G199" i="3"/>
  <c r="G201" i="3"/>
  <c r="G210" i="3"/>
  <c r="G211" i="3"/>
  <c r="G212" i="3"/>
  <c r="G213" i="3"/>
  <c r="G214" i="3"/>
  <c r="G216" i="3"/>
  <c r="G218" i="3"/>
  <c r="G220" i="3"/>
  <c r="G221" i="3"/>
  <c r="G222" i="3"/>
  <c r="G223" i="3"/>
  <c r="G224" i="3"/>
  <c r="G226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F68" i="3"/>
  <c r="F69" i="3"/>
  <c r="F70" i="3"/>
  <c r="F71" i="3"/>
  <c r="F73" i="3"/>
  <c r="F74" i="3"/>
  <c r="F75" i="3"/>
  <c r="F76" i="3"/>
  <c r="F77" i="3"/>
  <c r="F78" i="3"/>
  <c r="F79" i="3"/>
  <c r="F80" i="3"/>
  <c r="F81" i="3"/>
  <c r="F82" i="3"/>
  <c r="F84" i="3"/>
  <c r="F88" i="3"/>
  <c r="F89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10" i="3"/>
  <c r="F111" i="3"/>
  <c r="F112" i="3"/>
  <c r="F113" i="3"/>
  <c r="F116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5" i="3"/>
  <c r="F166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3" i="3"/>
  <c r="F184" i="3"/>
  <c r="F185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2" i="3"/>
  <c r="F223" i="3"/>
  <c r="F224" i="3"/>
  <c r="F225" i="3"/>
  <c r="F226" i="3"/>
  <c r="F227" i="3"/>
  <c r="F228" i="3"/>
  <c r="F229" i="3"/>
  <c r="G67" i="3"/>
  <c r="F67" i="3"/>
  <c r="G44" i="2"/>
  <c r="G41" i="2"/>
  <c r="G42" i="2"/>
  <c r="G43" i="2"/>
  <c r="G46" i="2"/>
  <c r="G48" i="2"/>
  <c r="G51" i="2"/>
  <c r="G52" i="2"/>
  <c r="G57" i="2"/>
  <c r="G64" i="2"/>
  <c r="G74" i="2"/>
  <c r="G76" i="2"/>
  <c r="G82" i="2"/>
  <c r="G83" i="2"/>
  <c r="G86" i="2"/>
  <c r="G87" i="2"/>
  <c r="G90" i="2"/>
  <c r="G91" i="2"/>
  <c r="G93" i="2"/>
  <c r="G94" i="2"/>
  <c r="G95" i="2"/>
  <c r="G100" i="2"/>
  <c r="G102" i="2"/>
  <c r="G103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9" i="2"/>
  <c r="G40" i="2"/>
  <c r="F40" i="2"/>
  <c r="B16" i="1" l="1"/>
  <c r="F8" i="3" l="1"/>
  <c r="F9" i="3"/>
  <c r="F10" i="3"/>
  <c r="F11" i="3"/>
  <c r="F12" i="3"/>
  <c r="F13" i="3"/>
  <c r="F14" i="3"/>
  <c r="F17" i="3"/>
  <c r="F18" i="3"/>
  <c r="F19" i="3"/>
  <c r="F20" i="3"/>
  <c r="F21" i="3"/>
  <c r="F22" i="3"/>
  <c r="F23" i="3"/>
  <c r="F24" i="3"/>
  <c r="F27" i="3"/>
  <c r="F28" i="3"/>
  <c r="F29" i="3"/>
  <c r="F30" i="3"/>
  <c r="F33" i="3"/>
  <c r="F34" i="3"/>
  <c r="F35" i="3"/>
  <c r="F38" i="3"/>
  <c r="F39" i="3"/>
  <c r="F40" i="3"/>
  <c r="F47" i="3"/>
  <c r="F48" i="3"/>
  <c r="F49" i="3"/>
  <c r="F50" i="3"/>
  <c r="F53" i="3"/>
  <c r="F54" i="3"/>
  <c r="F57" i="3"/>
  <c r="F58" i="3"/>
  <c r="F7" i="3"/>
  <c r="F8" i="2" l="1"/>
  <c r="F9" i="2"/>
  <c r="F10" i="2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7" i="2"/>
</calcChain>
</file>

<file path=xl/sharedStrings.xml><?xml version="1.0" encoding="utf-8"?>
<sst xmlns="http://schemas.openxmlformats.org/spreadsheetml/2006/main" count="731" uniqueCount="225">
  <si>
    <t>I. OPĆI DIO</t>
  </si>
  <si>
    <t>A)  SAŽETAK RAČUNA PRIHODA I RASHODA I RAČUNA FINANCIRANJA</t>
  </si>
  <si>
    <t>Oznaka</t>
  </si>
  <si>
    <t xml:space="preserve">I. Rebalans </t>
  </si>
  <si>
    <t>Indeks
(5/2*100)</t>
  </si>
  <si>
    <t>Indeks
(5/4*100)</t>
  </si>
  <si>
    <t>Razred</t>
  </si>
  <si>
    <t>Skupina</t>
  </si>
  <si>
    <t>Izvor</t>
  </si>
  <si>
    <t>Naziv</t>
  </si>
  <si>
    <t>INDEKS 8/5*100</t>
  </si>
  <si>
    <t>INDEKS 8/7*100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</si>
  <si>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</si>
  <si>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</si>
  <si>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</si>
  <si>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</si>
  <si>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</si>
  <si>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Namjenski primici od 
zaduživanja</t>
  </si>
  <si>
    <t>Izvorni plan 2025.</t>
  </si>
  <si>
    <t>I Rebalans 2025.</t>
  </si>
  <si>
    <t>Ostvarenje 1.1.-30.6.2025.</t>
  </si>
  <si>
    <t>Ostvarenje 1.1.-30.6.2024.</t>
  </si>
  <si>
    <t xml:space="preserve">C) RAČUN FINANCIRANJA </t>
  </si>
  <si>
    <t>IZVJEŠTAJ RAČUNA FINANCIRANJA PO IZVORIMA</t>
  </si>
  <si>
    <t>IZVJEŠTAJ RAČUNA FINANCIRANJA PO EKONOMSKOJ KLASIFIKACIJI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</si>
  <si>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</si>
  <si>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</si>
  <si>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</si>
  <si>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</si>
  <si>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</si>
  <si>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</si>
  <si>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</si>
  <si>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</si>
  <si>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međunarodnih organizacija, institucija i tijela EU te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</si>
  <si>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</si>
  <si>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</si>
  <si>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</si>
  <si>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</si>
  <si>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</si>
  <si>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</si>
  <si>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</si>
  <si>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</si>
  <si>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</si>
  <si>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</si>
  <si>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</si>
  <si>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</si>
  <si>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</si>
  <si>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SVEUKUPNO</t>
  </si>
  <si>
    <t>GLAVA: 34 MIOŠ KARLOVAC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</si>
  <si>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</si>
  <si>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</si>
  <si>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</si>
  <si>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</si>
  <si>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</si>
  <si>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</si>
  <si>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</si>
  <si>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</si>
  <si>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</si>
  <si>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</si>
  <si>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</si>
  <si>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</si>
  <si>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</si>
  <si>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</si>
  <si>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</si>
  <si>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</si>
  <si>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</si>
  <si>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</si>
  <si>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</si>
  <si>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</si>
  <si>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9 Vlastiti izvori</t>
  </si>
  <si>
    <t>92 Rezultat poslovanja</t>
  </si>
  <si>
    <t>922 REZULTAT-VIŠAK/MANJAK</t>
  </si>
  <si>
    <t>OPĆI DIO</t>
  </si>
  <si>
    <t>B) RAČUN PRIHODA I RASHODA - EKONOMSKA KLASIFIKACIJA</t>
  </si>
  <si>
    <t>PRIHODI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</si>
  <si>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</si>
  <si>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</si>
  <si>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</si>
  <si>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</si>
  <si>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B) RAČUN PRIHODA I RASHODA - IZVORI FINANCIRANJA</t>
  </si>
  <si>
    <t>II POSEBNI DIO</t>
  </si>
  <si>
    <t>B) RAČUN PRIHODA I RASHODA - FUNKCIJSKA KLASIFIKACIJA</t>
  </si>
  <si>
    <t>RASHODI</t>
  </si>
  <si>
    <t>01 Opći prihodi i primici</t>
  </si>
  <si>
    <t>03 Vlastiti prihodi</t>
  </si>
  <si>
    <t>05 Pomoći</t>
  </si>
  <si>
    <t>1 OPĆI PRIHODI I PRIMICI</t>
  </si>
  <si>
    <t>11 Opći prihodi i primici</t>
  </si>
  <si>
    <t>4 Prihodi za posebne namjene</t>
  </si>
  <si>
    <t>432 PRIHODI ZA POSEBNE NAMJENE - korisnici</t>
  </si>
  <si>
    <t>5 POMOĆI</t>
  </si>
  <si>
    <t>503 POMOĆI IZ NENADLEŽNIH PRORAČUNA - KORISNICI</t>
  </si>
  <si>
    <t>51 Pomoći</t>
  </si>
  <si>
    <t>6 DONACIJE</t>
  </si>
  <si>
    <t>61 Donacije</t>
  </si>
  <si>
    <t>7 Namjenski primici od zaduživanja</t>
  </si>
  <si>
    <t>71 Namjenski primici od zaduživanja</t>
  </si>
  <si>
    <t>56 Fondovi EU-a</t>
  </si>
  <si>
    <t>560 POMOĆI-FOND EU KORISNICI</t>
  </si>
  <si>
    <t>Ostvarenje preth. god.1.1.-30.6.2024.</t>
  </si>
  <si>
    <t>SVEUKUPNO RASHODI I IZDACI</t>
  </si>
  <si>
    <t>34 MIOŠ KARLOVAC</t>
  </si>
  <si>
    <t>123 Zakonski standard javnih ustanova SŠ</t>
  </si>
  <si>
    <t>A100037 Odgojnoobrazovno, administrativno i tehničko osoblje</t>
  </si>
  <si>
    <t>0922 Više srednjoškolsko obrazovanje</t>
  </si>
  <si>
    <t>3 Rashodi poslovanja</t>
  </si>
  <si>
    <t>32 Materijalni rashodi</t>
  </si>
  <si>
    <t>321 Naknade troškova zaposlenima</t>
  </si>
  <si>
    <t>3211 Službena putovanja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</si>
  <si>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</si>
  <si>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</si>
  <si>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</si>
  <si>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</si>
  <si>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</si>
  <si>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</si>
  <si>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</si>
  <si>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</si>
  <si>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</si>
  <si>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</si>
  <si>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</si>
  <si>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</si>
  <si>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</si>
  <si>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</si>
  <si>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</si>
  <si>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</si>
  <si>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</si>
  <si>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</si>
  <si>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</si>
  <si>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</si>
  <si>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</t>
  </si>
  <si>
    <t>3295 Pristojbe i naknade</t>
  </si>
  <si>
    <t>34 Financijski rashodi</t>
  </si>
  <si>
    <t>343 Ostali financijski rashodi</t>
  </si>
  <si>
    <t>3431 Bankarske usluge i usluge platnog prometa</t>
  </si>
  <si>
    <t>A100037A Odgojnoobrazovno, administrativno i tehničko osoblje - POSEBNI DIO</t>
  </si>
  <si>
    <t>3212 Naknade za prijevoz, za rad na terenu i odvojeni život</t>
  </si>
  <si>
    <t>3236 Zdravstvene i veterinarske usluge</t>
  </si>
  <si>
    <t>125 Program javnih potreba iznad standarda - vlastiti prihodi</t>
  </si>
  <si>
    <t>A100042 Javne potrebe iznad standarda-vlastiti prihodi</t>
  </si>
  <si>
    <t>0960 Dodatne usluge u obrazovanju</t>
  </si>
  <si>
    <t>3299 Ostali nespomenuti rashodi poslovanja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</si>
  <si>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</si>
  <si>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</si>
  <si>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</si>
  <si>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</si>
  <si>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</si>
  <si>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141 Javne potrebe iznad zakonskog standarda SŠ</t>
  </si>
  <si>
    <t>A100078 Županijske javne potrebe SŠ</t>
  </si>
  <si>
    <t>A100159A Javne potrebe iznad standarda - donacije</t>
  </si>
  <si>
    <t>611 Donacije</t>
  </si>
  <si>
    <t>A100161A Javne potrebe iznad standarda - OSTALO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</si>
  <si>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</si>
  <si>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</si>
  <si>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</si>
  <si>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A100162A Prijenos sredstava od nenadležnih proračuna</t>
  </si>
  <si>
    <t>38 Ostali rashodi</t>
  </si>
  <si>
    <t>381 Tekuće donacije</t>
  </si>
  <si>
    <t>3812 Tekuće donacije u naravi</t>
  </si>
  <si>
    <t>A100163A Javne potrebe iznad standarda - EU PROJEKTI</t>
  </si>
  <si>
    <t>324 Naknade troškova osobama izvan radnog odnosa</t>
  </si>
  <si>
    <t>3241 Naknade troškova osobama izvan radnog odnosa</t>
  </si>
  <si>
    <t>A100218 Financiranje deficitarnih zanimanja</t>
  </si>
  <si>
    <t>157 Javne potrebe iznad zakonskog standarda u školstvu - ostali korisnici</t>
  </si>
  <si>
    <t>A100208 KARADAR</t>
  </si>
  <si>
    <t>201 MZOS- Plaće SŠ</t>
  </si>
  <si>
    <t>A200201 MZOS- Plaće SŠ</t>
  </si>
  <si>
    <t>512 Pomoći iz državnog proračuna - plaće MZOS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</si>
  <si>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</si>
  <si>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</si>
  <si>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</si>
  <si>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</si>
  <si>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</si>
  <si>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</si>
  <si>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</si>
  <si>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</si>
  <si>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3296 troškovi sudskih postupaka</t>
  </si>
  <si>
    <t>3433 Zatezne kamate</t>
  </si>
  <si>
    <t>0 Javnost</t>
  </si>
  <si>
    <t>09 OBRAZOVANJE</t>
  </si>
  <si>
    <t>092 Srednjoškolsko obrazovanje</t>
  </si>
  <si>
    <t>096 Dodatne usluge u obrazovanju</t>
  </si>
  <si>
    <t>A. RAČUN PRIHODA I RASHODA</t>
  </si>
  <si>
    <t>SVEUKUPNO PRIHODI</t>
  </si>
  <si>
    <t>SVEUKUPNO RASHODI</t>
  </si>
  <si>
    <t>B. SAŽETAK RAČUNA FINANCIRANJA</t>
  </si>
  <si>
    <t>8 Primici od financijske imovine i zaduživanja</t>
  </si>
  <si>
    <t>5 Izdaci za financijsku imovinu i otplate zajmova</t>
  </si>
  <si>
    <t>Neto financiranje</t>
  </si>
  <si>
    <t>Višak/manjak + neto financiranje</t>
  </si>
  <si>
    <t>C. PRENESENI VIŠAK ILI PRENESENI MANJAK</t>
  </si>
  <si>
    <t>VIŠAK/MANJAK PRIHODA prenešeni (+/-)</t>
  </si>
  <si>
    <t>VIŠAK/MANJAK PRIHODA</t>
  </si>
  <si>
    <t>PRIJENOS VIŠAK/MANJAK U SLJEDEĆE RAZDOBLJE</t>
  </si>
  <si>
    <t>VIŠAK/MANJAK + NETO FINANCIRANJE + PRIJENOS VIŠKA/MANJKA IZ PRETHODNIH GODINA U SLJEDEĆE RAZDOBLJE</t>
  </si>
  <si>
    <t>D. VIŠEGODIŠNJI PLAN URAVNOTEŽENJA</t>
  </si>
  <si>
    <t>PRIJENOS VIŠKA/MANJKA IZ PRETHODNE GODINE</t>
  </si>
  <si>
    <t>VIŠAK/MANJAK IZ PRETHODNE GODINE KOJI ĆE SE 
RASPOREDITI/POKRITI</t>
  </si>
  <si>
    <t>VIŠAK/MANJAK TEKUĆE GODINE</t>
  </si>
  <si>
    <t>PRIJENOS VIŠKA/MANJKA U SLJEDEĆU  GODINU</t>
  </si>
  <si>
    <t>Razlika - višak/manjak</t>
  </si>
  <si>
    <t>Klasa: 400-04/25-01/</t>
  </si>
  <si>
    <t>M.P.</t>
  </si>
  <si>
    <t>Urbroj: 2133-48-01-25-01</t>
  </si>
  <si>
    <t>Predsjednica Školskog odbora</t>
  </si>
  <si>
    <t>ravnateljica</t>
  </si>
  <si>
    <t>Kristinka Jurčević</t>
  </si>
  <si>
    <t>Snježana Erdeljac</t>
  </si>
  <si>
    <t>____________________</t>
  </si>
  <si>
    <t>___________________</t>
  </si>
  <si>
    <t>3721 Naknade građanima i kućanstvima u novcu</t>
  </si>
  <si>
    <t>4223 Oprema za održavanje i zaštitu</t>
  </si>
  <si>
    <t>4226 Sportska i glazbena oprema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</si>
  <si>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</si>
  <si>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</si>
  <si>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</si>
  <si>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</si>
  <si>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</si>
  <si>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Ostvarenje preth. god. 1.1.-30.6.2024.</t>
  </si>
  <si>
    <t>1110 OPĆI PRIHODI I PRIMICI KORISNICI</t>
  </si>
  <si>
    <t>711 Prihodi od nefinancijske imovine i nadoknade štete s osnova osiguranja</t>
  </si>
  <si>
    <t>A100038 Operativni plan TIO - SŠ</t>
  </si>
  <si>
    <t>A100142B Prihodi od nefinancijske imovine i nadoknade štete s osnova osiguranja</t>
  </si>
  <si>
    <t>A100166A Prihod od financijske imovine - korisnici</t>
  </si>
  <si>
    <t>Na temelju članka 37. Statuta Mješovite industrijsko-obrtnička škole Školski odbor na sjednici 14. 7. 2025. godine donosi obrazloženje godišnjeg
izvještaja o izvršenju financijskog plana</t>
  </si>
  <si>
    <t>Karlovac, 14.7.2025.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</si>
</sst>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9"/>
      <color rgb="FF00008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center" wrapText="1" indent="1"/>
    </xf>
    <xf numFmtId="0" fontId="1" fillId="0" borderId="1" xfId="0" applyFont="1" applyBorder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quotePrefix="1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vertical="center" wrapText="1"/>
    </xf>
    <xf numFmtId="0" fontId="5" fillId="3" borderId="1" xfId="0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Alignment="1"/>
    <xf numFmtId="16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5" fillId="0" borderId="1" xfId="2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left" wrapText="1" indent="1"/>
    </xf>
    <xf numFmtId="4" fontId="8" fillId="4" borderId="3" xfId="0" applyNumberFormat="1" applyFont="1" applyFill="1" applyBorder="1" applyAlignment="1">
      <alignment horizontal="right" wrapText="1" indent="1"/>
    </xf>
    <xf numFmtId="0" fontId="9" fillId="4" borderId="3" xfId="0" applyFont="1" applyFill="1" applyBorder="1" applyAlignment="1">
      <alignment horizontal="right" wrapText="1" indent="1"/>
    </xf>
    <xf numFmtId="0" fontId="10" fillId="5" borderId="3" xfId="0" applyFont="1" applyFill="1" applyBorder="1" applyAlignment="1">
      <alignment horizontal="left" wrapText="1" indent="1"/>
    </xf>
    <xf numFmtId="4" fontId="10" fillId="5" borderId="3" xfId="0" applyNumberFormat="1" applyFont="1" applyFill="1" applyBorder="1" applyAlignment="1">
      <alignment horizontal="right" wrapText="1" indent="1"/>
    </xf>
    <xf numFmtId="0" fontId="11" fillId="5" borderId="3" xfId="0" applyFont="1" applyFill="1" applyBorder="1" applyAlignment="1">
      <alignment horizontal="right" wrapText="1" indent="1"/>
    </xf>
    <xf numFmtId="0" fontId="12" fillId="6" borderId="3" xfId="0" applyFont="1" applyFill="1" applyBorder="1" applyAlignment="1">
      <alignment horizontal="left" wrapText="1" indent="1"/>
    </xf>
    <xf numFmtId="0" fontId="12" fillId="6" borderId="3" xfId="0" applyFont="1" applyFill="1" applyBorder="1" applyAlignment="1">
      <alignment horizontal="right" wrapText="1" indent="1"/>
    </xf>
    <xf numFmtId="4" fontId="12" fillId="6" borderId="3" xfId="0" applyNumberFormat="1" applyFont="1" applyFill="1" applyBorder="1" applyAlignment="1">
      <alignment horizontal="right" wrapText="1" indent="1"/>
    </xf>
    <xf numFmtId="0" fontId="13" fillId="6" borderId="3" xfId="0" applyFont="1" applyFill="1" applyBorder="1" applyAlignment="1">
      <alignment horizontal="right" wrapText="1" indent="1"/>
    </xf>
    <xf numFmtId="0" fontId="12" fillId="6" borderId="3" xfId="0" applyFont="1" applyFill="1" applyBorder="1" applyAlignment="1">
      <alignment horizontal="left" wrapText="1" indent="2"/>
    </xf>
    <xf numFmtId="0" fontId="14" fillId="6" borderId="3" xfId="0" applyFont="1" applyFill="1" applyBorder="1" applyAlignment="1">
      <alignment horizontal="left" wrapText="1" indent="4"/>
    </xf>
    <xf numFmtId="0" fontId="14" fillId="6" borderId="3" xfId="0" applyFont="1" applyFill="1" applyBorder="1" applyAlignment="1">
      <alignment horizontal="right" wrapText="1" indent="1"/>
    </xf>
    <xf numFmtId="4" fontId="14" fillId="6" borderId="3" xfId="0" applyNumberFormat="1" applyFont="1" applyFill="1" applyBorder="1" applyAlignment="1">
      <alignment horizontal="right" wrapText="1" indent="1"/>
    </xf>
    <xf numFmtId="2" fontId="12" fillId="6" borderId="3" xfId="0" applyNumberFormat="1" applyFont="1" applyFill="1" applyBorder="1" applyAlignment="1">
      <alignment horizontal="right" wrapText="1" indent="1"/>
    </xf>
    <xf numFmtId="2" fontId="14" fillId="6" borderId="3" xfId="0" applyNumberFormat="1" applyFont="1" applyFill="1" applyBorder="1" applyAlignment="1">
      <alignment horizontal="right" wrapText="1" indent="1"/>
    </xf>
    <xf numFmtId="4" fontId="12" fillId="6" borderId="4" xfId="0" applyNumberFormat="1" applyFont="1" applyFill="1" applyBorder="1" applyAlignment="1">
      <alignment horizontal="right" wrapText="1" indent="1"/>
    </xf>
    <xf numFmtId="0" fontId="12" fillId="7" borderId="3" xfId="0" applyFont="1" applyFill="1" applyBorder="1" applyAlignment="1">
      <alignment horizontal="left" wrapText="1" indent="1"/>
    </xf>
    <xf numFmtId="0" fontId="14" fillId="6" borderId="3" xfId="0" applyFont="1" applyFill="1" applyBorder="1" applyAlignment="1">
      <alignment horizontal="left" wrapText="1" indent="1"/>
    </xf>
    <xf numFmtId="0" fontId="12" fillId="7" borderId="3" xfId="0" applyFont="1" applyFill="1" applyBorder="1" applyAlignment="1">
      <alignment horizontal="right" wrapText="1" indent="1"/>
    </xf>
    <xf numFmtId="0" fontId="8" fillId="4" borderId="3" xfId="0" applyFont="1" applyFill="1" applyBorder="1" applyAlignment="1">
      <alignment horizontal="right" wrapText="1" indent="1"/>
    </xf>
    <xf numFmtId="2" fontId="8" fillId="4" borderId="3" xfId="0" applyNumberFormat="1" applyFont="1" applyFill="1" applyBorder="1" applyAlignment="1">
      <alignment horizontal="right" wrapText="1" indent="1"/>
    </xf>
    <xf numFmtId="0" fontId="10" fillId="5" borderId="3" xfId="0" applyFont="1" applyFill="1" applyBorder="1" applyAlignment="1">
      <alignment horizontal="right" wrapText="1" indent="1"/>
    </xf>
    <xf numFmtId="2" fontId="10" fillId="5" borderId="3" xfId="0" applyNumberFormat="1" applyFont="1" applyFill="1" applyBorder="1" applyAlignment="1">
      <alignment horizontal="right" wrapText="1" indent="1"/>
    </xf>
    <xf numFmtId="2" fontId="12" fillId="7" borderId="3" xfId="0" applyNumberFormat="1" applyFont="1" applyFill="1" applyBorder="1" applyAlignment="1">
      <alignment horizontal="right" wrapText="1" indent="1"/>
    </xf>
    <xf numFmtId="0" fontId="12" fillId="6" borderId="0" xfId="0" applyFont="1" applyFill="1" applyBorder="1" applyAlignment="1">
      <alignment horizontal="left" wrapText="1" indent="1"/>
    </xf>
    <xf numFmtId="0" fontId="14" fillId="7" borderId="3" xfId="0" applyFont="1" applyFill="1" applyBorder="1" applyAlignment="1">
      <alignment horizontal="left" wrapText="1" indent="1"/>
    </xf>
    <xf numFmtId="0" fontId="14" fillId="8" borderId="3" xfId="0" applyFont="1" applyFill="1" applyBorder="1" applyAlignment="1">
      <alignment horizontal="left" wrapText="1" indent="1"/>
    </xf>
    <xf numFmtId="0" fontId="14" fillId="9" borderId="3" xfId="0" applyFont="1" applyFill="1" applyBorder="1" applyAlignment="1">
      <alignment horizontal="left" wrapText="1" indent="1"/>
    </xf>
    <xf numFmtId="0" fontId="12" fillId="10" borderId="3" xfId="0" applyFont="1" applyFill="1" applyBorder="1" applyAlignment="1">
      <alignment horizontal="left" wrapText="1" indent="1"/>
    </xf>
    <xf numFmtId="0" fontId="12" fillId="11" borderId="3" xfId="0" applyFont="1" applyFill="1" applyBorder="1" applyAlignment="1">
      <alignment horizontal="left" wrapText="1" indent="1"/>
    </xf>
    <xf numFmtId="0" fontId="12" fillId="9" borderId="3" xfId="0" applyFont="1" applyFill="1" applyBorder="1" applyAlignment="1">
      <alignment horizontal="left" wrapText="1" indent="1"/>
    </xf>
    <xf numFmtId="0" fontId="14" fillId="12" borderId="3" xfId="0" applyFont="1" applyFill="1" applyBorder="1" applyAlignment="1">
      <alignment horizontal="left" wrapText="1" indent="1"/>
    </xf>
    <xf numFmtId="0" fontId="12" fillId="3" borderId="3" xfId="0" applyFont="1" applyFill="1" applyBorder="1" applyAlignment="1">
      <alignment horizontal="left" wrapText="1" indent="1"/>
    </xf>
    <xf numFmtId="0" fontId="14" fillId="13" borderId="3" xfId="0" applyFont="1" applyFill="1" applyBorder="1" applyAlignment="1">
      <alignment horizontal="left" wrapText="1" indent="1"/>
    </xf>
    <xf numFmtId="0" fontId="12" fillId="14" borderId="1" xfId="0" applyFont="1" applyFill="1" applyBorder="1" applyAlignment="1">
      <alignment horizontal="left" wrapText="1" indent="1"/>
    </xf>
    <xf numFmtId="0" fontId="14" fillId="6" borderId="1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left" wrapText="1" indent="1"/>
    </xf>
    <xf numFmtId="2" fontId="12" fillId="6" borderId="3" xfId="0" applyNumberFormat="1" applyFont="1" applyFill="1" applyBorder="1" applyAlignment="1">
      <alignment wrapText="1"/>
    </xf>
    <xf numFmtId="2" fontId="14" fillId="6" borderId="3" xfId="0" applyNumberFormat="1" applyFont="1" applyFill="1" applyBorder="1" applyAlignment="1">
      <alignment wrapText="1"/>
    </xf>
    <xf numFmtId="2" fontId="8" fillId="4" borderId="3" xfId="0" applyNumberFormat="1" applyFont="1" applyFill="1" applyBorder="1" applyAlignment="1">
      <alignment wrapText="1"/>
    </xf>
    <xf numFmtId="2" fontId="10" fillId="5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2" fontId="12" fillId="7" borderId="3" xfId="0" applyNumberFormat="1" applyFont="1" applyFill="1" applyBorder="1" applyAlignment="1">
      <alignment wrapText="1"/>
    </xf>
    <xf numFmtId="2" fontId="14" fillId="7" borderId="3" xfId="0" applyNumberFormat="1" applyFont="1" applyFill="1" applyBorder="1" applyAlignment="1">
      <alignment wrapText="1"/>
    </xf>
    <xf numFmtId="2" fontId="14" fillId="13" borderId="3" xfId="0" applyNumberFormat="1" applyFont="1" applyFill="1" applyBorder="1" applyAlignment="1">
      <alignment wrapText="1"/>
    </xf>
    <xf numFmtId="2" fontId="12" fillId="3" borderId="3" xfId="0" applyNumberFormat="1" applyFont="1" applyFill="1" applyBorder="1" applyAlignment="1">
      <alignment wrapText="1"/>
    </xf>
    <xf numFmtId="2" fontId="14" fillId="8" borderId="3" xfId="0" applyNumberFormat="1" applyFont="1" applyFill="1" applyBorder="1" applyAlignment="1">
      <alignment wrapText="1"/>
    </xf>
    <xf numFmtId="2" fontId="14" fillId="12" borderId="3" xfId="0" applyNumberFormat="1" applyFont="1" applyFill="1" applyBorder="1" applyAlignment="1">
      <alignment wrapText="1"/>
    </xf>
    <xf numFmtId="2" fontId="14" fillId="9" borderId="3" xfId="0" applyNumberFormat="1" applyFont="1" applyFill="1" applyBorder="1" applyAlignment="1">
      <alignment wrapText="1"/>
    </xf>
    <xf numFmtId="2" fontId="12" fillId="10" borderId="3" xfId="0" applyNumberFormat="1" applyFont="1" applyFill="1" applyBorder="1" applyAlignment="1">
      <alignment wrapText="1"/>
    </xf>
    <xf numFmtId="2" fontId="12" fillId="11" borderId="3" xfId="0" applyNumberFormat="1" applyFont="1" applyFill="1" applyBorder="1" applyAlignment="1">
      <alignment wrapText="1"/>
    </xf>
    <xf numFmtId="2" fontId="12" fillId="9" borderId="3" xfId="0" applyNumberFormat="1" applyFont="1" applyFill="1" applyBorder="1" applyAlignment="1">
      <alignment wrapText="1"/>
    </xf>
    <xf numFmtId="0" fontId="14" fillId="15" borderId="3" xfId="0" applyFont="1" applyFill="1" applyBorder="1" applyAlignment="1">
      <alignment horizontal="left" wrapText="1" indent="1"/>
    </xf>
    <xf numFmtId="2" fontId="14" fillId="15" borderId="3" xfId="0" applyNumberFormat="1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2" fontId="14" fillId="6" borderId="1" xfId="0" applyNumberFormat="1" applyFont="1" applyFill="1" applyBorder="1" applyAlignment="1">
      <alignment wrapText="1"/>
    </xf>
    <xf numFmtId="0" fontId="12" fillId="14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no" xfId="0" builtinId="0"/>
    <cellStyle name="Obično_List6" xfId="2" xr:uid="{601A5F2F-21AB-4B4B-8EAB-BBA3D66344C2}"/>
    <cellStyle name="Obično_List9" xfId="1" xr:uid="{ABF52DCF-2C9E-478B-B923-A2AD7D811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3C68-4008-4224-B71C-08C6CBB67D30}">
  <dimension ref="A1:G41"/>
  <sheetViews>
    <sheetView topLeftCell="A19" zoomScale="90" zoomScaleNormal="90" workbookViewId="0">
      <selection activeCell="K7" sqref="K7"/>
    </sheetView>
  </sheetViews>
  <sheetFormatPr defaultRowHeight="15" x14ac:dyDescent="0.25"/>
  <cols>
    <col min="1" max="1" width="27.42578125" customWidth="1"/>
    <col min="2" max="2" width="15.85546875" customWidth="1"/>
    <col min="3" max="3" width="17.28515625" customWidth="1"/>
    <col min="4" max="4" width="17.7109375" customWidth="1"/>
    <col min="5" max="5" width="17.28515625" customWidth="1"/>
    <col min="6" max="6" width="18" customWidth="1"/>
    <col min="7" max="7" width="18.42578125" customWidth="1"/>
  </cols>
  <sheetData>
    <row r="1" spans="1:7" x14ac:dyDescent="0.25">
      <c r="A1" s="86" t="s">
        <v>223</v>
      </c>
      <c r="B1" s="87"/>
      <c r="C1" s="87"/>
      <c r="D1" s="87"/>
      <c r="E1" s="87"/>
      <c r="F1" s="87"/>
      <c r="G1" s="87"/>
    </row>
    <row r="2" spans="1:7" x14ac:dyDescent="0.25">
      <c r="A2" s="87"/>
      <c r="B2" s="87"/>
      <c r="C2" s="87"/>
      <c r="D2" s="87"/>
      <c r="E2" s="87"/>
      <c r="F2" s="87"/>
      <c r="G2" s="87"/>
    </row>
    <row r="4" spans="1:7" x14ac:dyDescent="0.25">
      <c r="A4" t="s">
        <v>0</v>
      </c>
    </row>
    <row r="5" spans="1:7" x14ac:dyDescent="0.25">
      <c r="A5" t="s">
        <v>1</v>
      </c>
    </row>
    <row r="7" spans="1:7" ht="51" x14ac:dyDescent="0.25">
      <c r="A7" s="1" t="s">
        <v>2</v>
      </c>
      <c r="B7" s="1" t="s">
        <v>217</v>
      </c>
      <c r="C7" s="1" t="s">
        <v>18</v>
      </c>
      <c r="D7" s="1" t="s">
        <v>3</v>
      </c>
      <c r="E7" s="1" t="s">
        <v>20</v>
      </c>
      <c r="F7" s="1" t="s">
        <v>4</v>
      </c>
      <c r="G7" s="1" t="s">
        <v>5</v>
      </c>
    </row>
    <row r="8" spans="1:7" x14ac:dyDescent="0.25">
      <c r="A8" s="1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7" ht="26.25" x14ac:dyDescent="0.25">
      <c r="A9" s="46" t="s">
        <v>181</v>
      </c>
      <c r="B9" s="46"/>
      <c r="C9" s="46"/>
      <c r="D9" s="46"/>
      <c r="E9" s="46"/>
      <c r="F9" s="46"/>
      <c r="G9" s="46"/>
    </row>
    <row r="10" spans="1:7" x14ac:dyDescent="0.25">
      <c r="A10" s="46" t="s">
        <v>49</v>
      </c>
      <c r="B10" s="67">
        <v>802095.47</v>
      </c>
      <c r="C10" s="67">
        <v>1699962.69</v>
      </c>
      <c r="D10" s="67">
        <v>1824646.26</v>
      </c>
      <c r="E10" s="67">
        <v>876165.63</v>
      </c>
      <c r="F10" s="67">
        <f>SUM(E10/B10*100)</f>
        <v>109.23458151434269</v>
      </c>
      <c r="G10" s="67">
        <f>SUM(E10/D10*100)</f>
        <v>48.018383026198187</v>
      </c>
    </row>
    <row r="11" spans="1:7" ht="26.25" x14ac:dyDescent="0.25">
      <c r="A11" s="46" t="s">
        <v>75</v>
      </c>
      <c r="B11" s="67">
        <v>52.02</v>
      </c>
      <c r="C11" s="67">
        <v>0</v>
      </c>
      <c r="D11" s="67">
        <v>0</v>
      </c>
      <c r="E11" s="67">
        <v>0</v>
      </c>
      <c r="F11" s="67">
        <f t="shared" ref="F11:F15" si="0">SUM(E11/B11*100)</f>
        <v>0</v>
      </c>
      <c r="G11" s="67">
        <v>0</v>
      </c>
    </row>
    <row r="12" spans="1:7" x14ac:dyDescent="0.25">
      <c r="A12" s="34" t="s">
        <v>182</v>
      </c>
      <c r="B12" s="66">
        <v>802147.49</v>
      </c>
      <c r="C12" s="66">
        <v>1699962.69</v>
      </c>
      <c r="D12" s="66">
        <v>1824646.26</v>
      </c>
      <c r="E12" s="66">
        <v>876165.63</v>
      </c>
      <c r="F12" s="67">
        <f t="shared" si="0"/>
        <v>109.22749755160363</v>
      </c>
      <c r="G12" s="67">
        <f t="shared" ref="G12:G15" si="1">SUM(E12/D12*100)</f>
        <v>48.018383026198187</v>
      </c>
    </row>
    <row r="13" spans="1:7" x14ac:dyDescent="0.25">
      <c r="A13" s="46" t="s">
        <v>105</v>
      </c>
      <c r="B13" s="67">
        <v>823098.55</v>
      </c>
      <c r="C13" s="67">
        <v>1742906</v>
      </c>
      <c r="D13" s="67">
        <v>1870677</v>
      </c>
      <c r="E13" s="67">
        <v>1032290.24</v>
      </c>
      <c r="F13" s="67">
        <f t="shared" si="0"/>
        <v>125.41514500298901</v>
      </c>
      <c r="G13" s="67">
        <f t="shared" si="1"/>
        <v>55.182708719891252</v>
      </c>
    </row>
    <row r="14" spans="1:7" ht="26.25" x14ac:dyDescent="0.25">
      <c r="A14" s="46" t="s">
        <v>141</v>
      </c>
      <c r="B14" s="67">
        <v>2369.17</v>
      </c>
      <c r="C14" s="67">
        <v>82172.679999999993</v>
      </c>
      <c r="D14" s="67">
        <v>95073</v>
      </c>
      <c r="E14" s="67">
        <v>13432.34</v>
      </c>
      <c r="F14" s="67">
        <f t="shared" si="0"/>
        <v>566.96395784177582</v>
      </c>
      <c r="G14" s="67">
        <f t="shared" si="1"/>
        <v>14.1284486657621</v>
      </c>
    </row>
    <row r="15" spans="1:7" x14ac:dyDescent="0.25">
      <c r="A15" s="34" t="s">
        <v>183</v>
      </c>
      <c r="B15" s="66">
        <v>825467.72</v>
      </c>
      <c r="C15" s="66">
        <v>1825078.68</v>
      </c>
      <c r="D15" s="66">
        <v>1965750</v>
      </c>
      <c r="E15" s="66">
        <v>1045722.58</v>
      </c>
      <c r="F15" s="67">
        <f t="shared" si="0"/>
        <v>126.68243162797449</v>
      </c>
      <c r="G15" s="67">
        <f t="shared" si="1"/>
        <v>53.197129848658278</v>
      </c>
    </row>
    <row r="16" spans="1:7" x14ac:dyDescent="0.25">
      <c r="A16" s="64" t="s">
        <v>199</v>
      </c>
      <c r="B16" s="83">
        <f>SUM(B12-B15)</f>
        <v>-23320.229999999981</v>
      </c>
      <c r="C16" s="84">
        <f>SUM(C12-C15)</f>
        <v>-125115.98999999999</v>
      </c>
      <c r="D16" s="84">
        <f t="shared" ref="D16:E16" si="2">SUM(D12-D15)</f>
        <v>-141103.74</v>
      </c>
      <c r="E16" s="84">
        <f t="shared" si="2"/>
        <v>-169556.94999999995</v>
      </c>
      <c r="F16" s="84"/>
      <c r="G16" s="84"/>
    </row>
    <row r="17" spans="1:7" ht="26.25" x14ac:dyDescent="0.25">
      <c r="A17" s="63" t="s">
        <v>184</v>
      </c>
      <c r="B17" s="63"/>
      <c r="C17" s="63"/>
      <c r="D17" s="63"/>
      <c r="E17" s="63"/>
      <c r="F17" s="63"/>
      <c r="G17" s="63"/>
    </row>
    <row r="18" spans="1:7" ht="26.25" x14ac:dyDescent="0.25">
      <c r="A18" s="64" t="s">
        <v>185</v>
      </c>
      <c r="B18" s="64">
        <v>0</v>
      </c>
      <c r="C18" s="83">
        <v>0</v>
      </c>
      <c r="D18" s="83">
        <v>0</v>
      </c>
      <c r="E18" s="83">
        <v>0</v>
      </c>
      <c r="F18" s="83"/>
      <c r="G18" s="83"/>
    </row>
    <row r="19" spans="1:7" ht="26.25" x14ac:dyDescent="0.25">
      <c r="A19" s="64" t="s">
        <v>186</v>
      </c>
      <c r="B19" s="64">
        <v>0</v>
      </c>
      <c r="C19" s="83">
        <v>0</v>
      </c>
      <c r="D19" s="83">
        <v>0</v>
      </c>
      <c r="E19" s="83">
        <v>0</v>
      </c>
      <c r="F19" s="83"/>
      <c r="G19" s="83"/>
    </row>
    <row r="20" spans="1:7" x14ac:dyDescent="0.25">
      <c r="A20" s="64" t="s">
        <v>187</v>
      </c>
      <c r="B20" s="64">
        <v>0</v>
      </c>
      <c r="C20" s="83">
        <v>0</v>
      </c>
      <c r="D20" s="83">
        <v>0</v>
      </c>
      <c r="E20" s="83">
        <v>0</v>
      </c>
      <c r="F20" s="83"/>
      <c r="G20" s="83"/>
    </row>
    <row r="21" spans="1:7" ht="26.25" x14ac:dyDescent="0.25">
      <c r="A21" s="64" t="s">
        <v>188</v>
      </c>
      <c r="B21" s="83">
        <v>-23320.229999999981</v>
      </c>
      <c r="C21" s="84">
        <v>-125115.98999999999</v>
      </c>
      <c r="D21" s="84">
        <v>-141103.74</v>
      </c>
      <c r="E21" s="84">
        <v>-169556.94999999995</v>
      </c>
      <c r="F21" s="83"/>
      <c r="G21" s="83"/>
    </row>
    <row r="22" spans="1:7" ht="26.25" x14ac:dyDescent="0.25">
      <c r="A22" s="63" t="s">
        <v>189</v>
      </c>
      <c r="B22" s="63"/>
      <c r="C22" s="85"/>
      <c r="D22" s="85"/>
      <c r="E22" s="85"/>
      <c r="F22" s="85"/>
      <c r="G22" s="85"/>
    </row>
    <row r="23" spans="1:7" ht="26.25" x14ac:dyDescent="0.25">
      <c r="A23" s="64" t="s">
        <v>190</v>
      </c>
      <c r="B23" s="64"/>
      <c r="C23" s="83">
        <v>125115.99</v>
      </c>
      <c r="D23" s="83">
        <v>141103.74</v>
      </c>
      <c r="E23" s="83"/>
      <c r="F23" s="83"/>
      <c r="G23" s="83"/>
    </row>
    <row r="24" spans="1:7" x14ac:dyDescent="0.25">
      <c r="A24" s="64" t="s">
        <v>191</v>
      </c>
      <c r="B24" s="64"/>
      <c r="C24" s="83">
        <v>-125115.98999999999</v>
      </c>
      <c r="D24" s="83">
        <v>-141103.74</v>
      </c>
      <c r="E24" s="83"/>
      <c r="F24" s="83"/>
      <c r="G24" s="83"/>
    </row>
    <row r="25" spans="1:7" ht="26.25" x14ac:dyDescent="0.25">
      <c r="A25" s="64" t="s">
        <v>192</v>
      </c>
      <c r="B25" s="64"/>
      <c r="C25" s="83">
        <v>0</v>
      </c>
      <c r="D25" s="83">
        <v>0</v>
      </c>
      <c r="E25" s="83"/>
      <c r="F25" s="83"/>
      <c r="G25" s="83"/>
    </row>
    <row r="26" spans="1:7" ht="64.5" x14ac:dyDescent="0.25">
      <c r="A26" s="64" t="s">
        <v>193</v>
      </c>
      <c r="B26" s="64"/>
      <c r="C26" s="83">
        <v>0</v>
      </c>
      <c r="D26" s="83">
        <v>0</v>
      </c>
      <c r="E26" s="83"/>
      <c r="F26" s="83"/>
      <c r="G26" s="83"/>
    </row>
    <row r="27" spans="1:7" ht="26.25" x14ac:dyDescent="0.25">
      <c r="A27" s="63" t="s">
        <v>194</v>
      </c>
      <c r="B27" s="63"/>
      <c r="C27" s="85"/>
      <c r="D27" s="85"/>
      <c r="E27" s="85"/>
      <c r="F27" s="85"/>
      <c r="G27" s="85"/>
    </row>
    <row r="28" spans="1:7" ht="26.25" x14ac:dyDescent="0.25">
      <c r="A28" s="64" t="s">
        <v>195</v>
      </c>
      <c r="B28" s="64"/>
      <c r="C28" s="83">
        <v>125115.99</v>
      </c>
      <c r="D28" s="83">
        <v>141103.74</v>
      </c>
      <c r="E28" s="83"/>
      <c r="F28" s="83"/>
      <c r="G28" s="83"/>
    </row>
    <row r="29" spans="1:7" ht="51.75" x14ac:dyDescent="0.25">
      <c r="A29" s="64" t="s">
        <v>196</v>
      </c>
      <c r="B29" s="64"/>
      <c r="C29" s="83">
        <v>125115.99</v>
      </c>
      <c r="D29" s="83">
        <v>141103.74</v>
      </c>
      <c r="E29" s="83"/>
      <c r="F29" s="83"/>
      <c r="G29" s="83"/>
    </row>
    <row r="30" spans="1:7" ht="26.25" x14ac:dyDescent="0.25">
      <c r="A30" s="64" t="s">
        <v>197</v>
      </c>
      <c r="B30" s="64"/>
      <c r="C30" s="83">
        <v>-125115.98999999999</v>
      </c>
      <c r="D30" s="83">
        <v>-141103.74</v>
      </c>
      <c r="E30" s="83"/>
      <c r="F30" s="83"/>
      <c r="G30" s="83"/>
    </row>
    <row r="31" spans="1:7" ht="26.25" x14ac:dyDescent="0.25">
      <c r="A31" s="64" t="s">
        <v>198</v>
      </c>
      <c r="B31" s="64"/>
      <c r="C31" s="83">
        <v>0</v>
      </c>
      <c r="D31" s="83">
        <v>0</v>
      </c>
      <c r="E31" s="83"/>
      <c r="F31" s="83"/>
      <c r="G31" s="83"/>
    </row>
    <row r="32" spans="1:7" x14ac:dyDescent="0.25">
      <c r="A32" s="65"/>
      <c r="B32" s="65"/>
      <c r="C32" s="65"/>
      <c r="D32" s="65"/>
      <c r="E32" s="65"/>
      <c r="F32" s="65"/>
      <c r="G32" s="65"/>
    </row>
    <row r="33" spans="1:7" x14ac:dyDescent="0.25">
      <c r="B33" s="65"/>
      <c r="C33" s="65"/>
      <c r="D33" s="65"/>
      <c r="E33" s="65"/>
      <c r="F33" s="65"/>
      <c r="G33" s="65"/>
    </row>
    <row r="34" spans="1:7" x14ac:dyDescent="0.25">
      <c r="A34" t="s">
        <v>200</v>
      </c>
      <c r="C34" t="s">
        <v>201</v>
      </c>
    </row>
    <row r="35" spans="1:7" x14ac:dyDescent="0.25">
      <c r="A35" t="s">
        <v>202</v>
      </c>
    </row>
    <row r="36" spans="1:7" x14ac:dyDescent="0.25">
      <c r="A36" t="s">
        <v>224</v>
      </c>
    </row>
    <row r="38" spans="1:7" x14ac:dyDescent="0.25">
      <c r="A38" t="s">
        <v>203</v>
      </c>
      <c r="D38" t="s">
        <v>204</v>
      </c>
    </row>
    <row r="39" spans="1:7" x14ac:dyDescent="0.25">
      <c r="A39" t="s">
        <v>205</v>
      </c>
      <c r="D39" t="s">
        <v>206</v>
      </c>
    </row>
    <row r="41" spans="1:7" x14ac:dyDescent="0.25">
      <c r="A41" t="s">
        <v>207</v>
      </c>
      <c r="D41" t="s">
        <v>208</v>
      </c>
    </row>
  </sheetData>
  <mergeCells count="1">
    <mergeCell ref="A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6E3A-423F-4B6E-81E2-16BD73A9FFC4}">
  <dimension ref="A1:G104"/>
  <sheetViews>
    <sheetView topLeftCell="A94" workbookViewId="0">
      <selection activeCell="E40" sqref="E40"/>
    </sheetView>
  </sheetViews>
  <sheetFormatPr defaultRowHeight="15" x14ac:dyDescent="0.25"/>
  <cols>
    <col min="1" max="1" width="44.28515625" customWidth="1"/>
    <col min="2" max="2" width="16" customWidth="1"/>
    <col min="3" max="3" width="14" customWidth="1"/>
    <col min="4" max="4" width="13.42578125" customWidth="1"/>
    <col min="5" max="5" width="15.7109375" customWidth="1"/>
    <col min="6" max="6" width="15.85546875" customWidth="1"/>
    <col min="7" max="7" width="15" customWidth="1"/>
  </cols>
  <sheetData>
    <row r="1" spans="1:7" x14ac:dyDescent="0.25">
      <c r="A1" t="s">
        <v>72</v>
      </c>
    </row>
    <row r="2" spans="1:7" x14ac:dyDescent="0.25">
      <c r="A2" t="s">
        <v>73</v>
      </c>
    </row>
    <row r="4" spans="1:7" x14ac:dyDescent="0.25">
      <c r="A4" t="s">
        <v>74</v>
      </c>
    </row>
    <row r="5" spans="1:7" ht="51" x14ac:dyDescent="0.25">
      <c r="A5" s="1" t="s">
        <v>2</v>
      </c>
      <c r="B5" s="1" t="s">
        <v>217</v>
      </c>
      <c r="C5" s="1" t="s">
        <v>18</v>
      </c>
      <c r="D5" s="1" t="s">
        <v>3</v>
      </c>
      <c r="E5" s="1" t="s">
        <v>20</v>
      </c>
      <c r="F5" s="1" t="s">
        <v>4</v>
      </c>
      <c r="G5" s="1" t="s">
        <v>5</v>
      </c>
    </row>
    <row r="6" spans="1:7" x14ac:dyDescent="0.25">
      <c r="A6" s="1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x14ac:dyDescent="0.25">
      <c r="A7" s="28" t="s">
        <v>47</v>
      </c>
      <c r="B7" s="29">
        <v>802147.49</v>
      </c>
      <c r="C7" s="29">
        <v>1825078.68</v>
      </c>
      <c r="D7" s="29">
        <v>1965750</v>
      </c>
      <c r="E7" s="29">
        <v>876165.63</v>
      </c>
      <c r="F7" s="29">
        <f t="shared" ref="F7:F12" si="0">SUM(E7/B7*100)</f>
        <v>109.22749755160363</v>
      </c>
      <c r="G7" s="30">
        <v>44.57</v>
      </c>
    </row>
    <row r="8" spans="1:7" x14ac:dyDescent="0.25">
      <c r="A8" s="31" t="s">
        <v>48</v>
      </c>
      <c r="B8" s="32">
        <v>802147.49</v>
      </c>
      <c r="C8" s="32">
        <v>1825078.68</v>
      </c>
      <c r="D8" s="32">
        <v>1965750</v>
      </c>
      <c r="E8" s="32">
        <v>876165.63</v>
      </c>
      <c r="F8" s="32">
        <f t="shared" si="0"/>
        <v>109.22749755160363</v>
      </c>
      <c r="G8" s="33">
        <v>44.57</v>
      </c>
    </row>
    <row r="9" spans="1:7" x14ac:dyDescent="0.25">
      <c r="A9" s="34" t="s">
        <v>49</v>
      </c>
      <c r="B9" s="36">
        <v>802095.47</v>
      </c>
      <c r="C9" s="36">
        <v>1699962.69</v>
      </c>
      <c r="D9" s="36">
        <v>1824646.26</v>
      </c>
      <c r="E9" s="36">
        <v>876165.63</v>
      </c>
      <c r="F9" s="36">
        <f t="shared" si="0"/>
        <v>109.23458151434269</v>
      </c>
      <c r="G9" s="37">
        <v>48.02</v>
      </c>
    </row>
    <row r="10" spans="1:7" ht="26.25" x14ac:dyDescent="0.25">
      <c r="A10" s="34" t="s">
        <v>50</v>
      </c>
      <c r="B10" s="36">
        <v>735143.96</v>
      </c>
      <c r="C10" s="36">
        <v>1518793.69</v>
      </c>
      <c r="D10" s="36">
        <v>1649917.32</v>
      </c>
      <c r="E10" s="36">
        <v>798474.46</v>
      </c>
      <c r="F10" s="36">
        <f t="shared" si="0"/>
        <v>108.61470724727167</v>
      </c>
      <c r="G10" s="37">
        <v>48.39</v>
      </c>
    </row>
    <row r="11" spans="1:7" ht="26.25" x14ac:dyDescent="0.25">
      <c r="A11" s="38" t="s">
        <v>51</v>
      </c>
      <c r="B11" s="36">
        <v>735143.96</v>
      </c>
      <c r="C11" s="36">
        <v>1518793.69</v>
      </c>
      <c r="D11" s="36">
        <v>1640310.14</v>
      </c>
      <c r="E11" s="36">
        <v>798474.46</v>
      </c>
      <c r="F11" s="36">
        <f t="shared" si="0"/>
        <v>108.61470724727167</v>
      </c>
      <c r="G11" s="37">
        <v>48.68</v>
      </c>
    </row>
    <row r="12" spans="1:7" ht="39" x14ac:dyDescent="0.25">
      <c r="A12" s="39" t="s">
        <v>52</v>
      </c>
      <c r="B12" s="41">
        <v>735143.96</v>
      </c>
      <c r="C12" s="40">
        <v>0</v>
      </c>
      <c r="D12" s="40">
        <v>0</v>
      </c>
      <c r="E12" s="41">
        <v>798474.46</v>
      </c>
      <c r="F12" s="41">
        <f t="shared" si="0"/>
        <v>108.61470724727167</v>
      </c>
      <c r="G12" s="37">
        <v>0</v>
      </c>
    </row>
    <row r="13" spans="1:7" ht="26.25" x14ac:dyDescent="0.25">
      <c r="A13" s="38" t="s">
        <v>53</v>
      </c>
      <c r="B13" s="44">
        <v>0</v>
      </c>
      <c r="C13" s="35">
        <v>0</v>
      </c>
      <c r="D13" s="36">
        <v>9607.18</v>
      </c>
      <c r="E13" s="35">
        <v>0</v>
      </c>
      <c r="F13" s="35">
        <v>0</v>
      </c>
      <c r="G13" s="37">
        <v>0</v>
      </c>
    </row>
    <row r="14" spans="1:7" x14ac:dyDescent="0.25">
      <c r="A14" s="34" t="s">
        <v>54</v>
      </c>
      <c r="B14" s="35">
        <v>53.37</v>
      </c>
      <c r="C14" s="35">
        <v>120</v>
      </c>
      <c r="D14" s="35">
        <v>82.33</v>
      </c>
      <c r="E14" s="35">
        <v>19.78</v>
      </c>
      <c r="F14" s="42">
        <f t="shared" ref="F14:F32" si="1">SUM(E14/B14*100)</f>
        <v>37.062019861345327</v>
      </c>
      <c r="G14" s="37">
        <v>24.03</v>
      </c>
    </row>
    <row r="15" spans="1:7" x14ac:dyDescent="0.25">
      <c r="A15" s="38" t="s">
        <v>55</v>
      </c>
      <c r="B15" s="35">
        <v>53.37</v>
      </c>
      <c r="C15" s="35">
        <v>120</v>
      </c>
      <c r="D15" s="35">
        <v>82.33</v>
      </c>
      <c r="E15" s="35">
        <v>19.78</v>
      </c>
      <c r="F15" s="42">
        <f t="shared" si="1"/>
        <v>37.062019861345327</v>
      </c>
      <c r="G15" s="37">
        <v>24.03</v>
      </c>
    </row>
    <row r="16" spans="1:7" ht="26.25" x14ac:dyDescent="0.25">
      <c r="A16" s="39" t="s">
        <v>56</v>
      </c>
      <c r="B16" s="40">
        <v>53.37</v>
      </c>
      <c r="C16" s="40">
        <v>0</v>
      </c>
      <c r="D16" s="40">
        <v>0</v>
      </c>
      <c r="E16" s="40">
        <v>19.78</v>
      </c>
      <c r="F16" s="43">
        <f t="shared" si="1"/>
        <v>37.062019861345327</v>
      </c>
      <c r="G16" s="37">
        <v>0</v>
      </c>
    </row>
    <row r="17" spans="1:7" ht="39" x14ac:dyDescent="0.25">
      <c r="A17" s="34" t="s">
        <v>57</v>
      </c>
      <c r="B17" s="36">
        <v>2020</v>
      </c>
      <c r="C17" s="36">
        <v>9000</v>
      </c>
      <c r="D17" s="36">
        <v>10818.56</v>
      </c>
      <c r="E17" s="36">
        <v>2645</v>
      </c>
      <c r="F17" s="36">
        <f t="shared" si="1"/>
        <v>130.94059405940595</v>
      </c>
      <c r="G17" s="37">
        <v>24.45</v>
      </c>
    </row>
    <row r="18" spans="1:7" x14ac:dyDescent="0.25">
      <c r="A18" s="38" t="s">
        <v>58</v>
      </c>
      <c r="B18" s="36">
        <v>2020</v>
      </c>
      <c r="C18" s="36">
        <v>9000</v>
      </c>
      <c r="D18" s="36">
        <v>10818.56</v>
      </c>
      <c r="E18" s="36">
        <v>2645</v>
      </c>
      <c r="F18" s="36">
        <f t="shared" si="1"/>
        <v>130.94059405940595</v>
      </c>
      <c r="G18" s="37">
        <v>24.45</v>
      </c>
    </row>
    <row r="19" spans="1:7" x14ac:dyDescent="0.25">
      <c r="A19" s="39" t="s">
        <v>59</v>
      </c>
      <c r="B19" s="41">
        <v>2020</v>
      </c>
      <c r="C19" s="40">
        <v>0</v>
      </c>
      <c r="D19" s="40">
        <v>0</v>
      </c>
      <c r="E19" s="41">
        <v>2645</v>
      </c>
      <c r="F19" s="41">
        <f t="shared" si="1"/>
        <v>130.94059405940595</v>
      </c>
      <c r="G19" s="37">
        <v>0</v>
      </c>
    </row>
    <row r="20" spans="1:7" ht="39" x14ac:dyDescent="0.25">
      <c r="A20" s="34" t="s">
        <v>60</v>
      </c>
      <c r="B20" s="36">
        <v>7501.38</v>
      </c>
      <c r="C20" s="36">
        <v>29000</v>
      </c>
      <c r="D20" s="36">
        <v>29419.05</v>
      </c>
      <c r="E20" s="36">
        <v>6588.78</v>
      </c>
      <c r="F20" s="36">
        <f t="shared" si="1"/>
        <v>87.834238500115973</v>
      </c>
      <c r="G20" s="37">
        <v>22.4</v>
      </c>
    </row>
    <row r="21" spans="1:7" ht="26.25" x14ac:dyDescent="0.25">
      <c r="A21" s="38" t="s">
        <v>61</v>
      </c>
      <c r="B21" s="36">
        <v>6201.38</v>
      </c>
      <c r="C21" s="36">
        <v>17000</v>
      </c>
      <c r="D21" s="36">
        <v>17609.73</v>
      </c>
      <c r="E21" s="36">
        <v>6222</v>
      </c>
      <c r="F21" s="36">
        <f t="shared" si="1"/>
        <v>100.33250663561981</v>
      </c>
      <c r="G21" s="37">
        <v>35.33</v>
      </c>
    </row>
    <row r="22" spans="1:7" x14ac:dyDescent="0.25">
      <c r="A22" s="39" t="s">
        <v>62</v>
      </c>
      <c r="B22" s="40">
        <v>229.7</v>
      </c>
      <c r="C22" s="40">
        <v>0</v>
      </c>
      <c r="D22" s="40">
        <v>0</v>
      </c>
      <c r="E22" s="40">
        <v>226</v>
      </c>
      <c r="F22" s="43">
        <f t="shared" si="1"/>
        <v>98.389203308663468</v>
      </c>
      <c r="G22" s="37">
        <v>0</v>
      </c>
    </row>
    <row r="23" spans="1:7" x14ac:dyDescent="0.25">
      <c r="A23" s="39" t="s">
        <v>63</v>
      </c>
      <c r="B23" s="41">
        <v>5971.68</v>
      </c>
      <c r="C23" s="40">
        <v>0</v>
      </c>
      <c r="D23" s="40">
        <v>0</v>
      </c>
      <c r="E23" s="41">
        <v>5996</v>
      </c>
      <c r="F23" s="41">
        <f t="shared" si="1"/>
        <v>100.40725557966937</v>
      </c>
      <c r="G23" s="37">
        <v>0</v>
      </c>
    </row>
    <row r="24" spans="1:7" ht="39" x14ac:dyDescent="0.25">
      <c r="A24" s="38" t="s">
        <v>64</v>
      </c>
      <c r="B24" s="36">
        <v>1300</v>
      </c>
      <c r="C24" s="36">
        <v>12000</v>
      </c>
      <c r="D24" s="36">
        <v>11809.32</v>
      </c>
      <c r="E24" s="35">
        <v>366.78</v>
      </c>
      <c r="F24" s="42">
        <f t="shared" si="1"/>
        <v>28.213846153846152</v>
      </c>
      <c r="G24" s="37">
        <v>3.11</v>
      </c>
    </row>
    <row r="25" spans="1:7" x14ac:dyDescent="0.25">
      <c r="A25" s="39" t="s">
        <v>65</v>
      </c>
      <c r="B25" s="41">
        <v>1300</v>
      </c>
      <c r="C25" s="40">
        <v>0</v>
      </c>
      <c r="D25" s="40">
        <v>0</v>
      </c>
      <c r="E25" s="40">
        <v>366.78</v>
      </c>
      <c r="F25" s="43">
        <f t="shared" si="1"/>
        <v>28.213846153846152</v>
      </c>
      <c r="G25" s="37">
        <v>0</v>
      </c>
    </row>
    <row r="26" spans="1:7" ht="26.25" x14ac:dyDescent="0.25">
      <c r="A26" s="34" t="s">
        <v>66</v>
      </c>
      <c r="B26" s="36">
        <v>57376.76</v>
      </c>
      <c r="C26" s="36">
        <v>143049</v>
      </c>
      <c r="D26" s="36">
        <v>134409</v>
      </c>
      <c r="E26" s="36">
        <v>68437.61</v>
      </c>
      <c r="F26" s="36">
        <f t="shared" si="1"/>
        <v>119.27757858756752</v>
      </c>
      <c r="G26" s="37">
        <v>50.92</v>
      </c>
    </row>
    <row r="27" spans="1:7" ht="39" x14ac:dyDescent="0.25">
      <c r="A27" s="38" t="s">
        <v>67</v>
      </c>
      <c r="B27" s="36">
        <v>57376.76</v>
      </c>
      <c r="C27" s="36">
        <v>143049</v>
      </c>
      <c r="D27" s="36">
        <v>134409</v>
      </c>
      <c r="E27" s="36">
        <v>68437.61</v>
      </c>
      <c r="F27" s="36">
        <f t="shared" si="1"/>
        <v>119.27757858756752</v>
      </c>
      <c r="G27" s="37">
        <v>50.92</v>
      </c>
    </row>
    <row r="28" spans="1:7" ht="26.25" x14ac:dyDescent="0.25">
      <c r="A28" s="39" t="s">
        <v>68</v>
      </c>
      <c r="B28" s="41">
        <v>57376.76</v>
      </c>
      <c r="C28" s="40">
        <v>0</v>
      </c>
      <c r="D28" s="40">
        <v>0</v>
      </c>
      <c r="E28" s="41">
        <v>68437.61</v>
      </c>
      <c r="F28" s="41">
        <f t="shared" si="1"/>
        <v>119.27757858756752</v>
      </c>
      <c r="G28" s="37">
        <v>0</v>
      </c>
    </row>
    <row r="29" spans="1:7" x14ac:dyDescent="0.25">
      <c r="A29" s="34" t="s">
        <v>75</v>
      </c>
      <c r="B29" s="35">
        <v>52.02</v>
      </c>
      <c r="C29" s="35">
        <v>0</v>
      </c>
      <c r="D29" s="35">
        <v>0</v>
      </c>
      <c r="E29" s="35">
        <v>0</v>
      </c>
      <c r="F29" s="35">
        <f t="shared" si="1"/>
        <v>0</v>
      </c>
      <c r="G29" s="37">
        <v>0</v>
      </c>
    </row>
    <row r="30" spans="1:7" ht="26.25" x14ac:dyDescent="0.25">
      <c r="A30" s="34" t="s">
        <v>76</v>
      </c>
      <c r="B30" s="35">
        <v>52.02</v>
      </c>
      <c r="C30" s="35">
        <v>0</v>
      </c>
      <c r="D30" s="35">
        <v>0</v>
      </c>
      <c r="E30" s="35">
        <v>0</v>
      </c>
      <c r="F30" s="35">
        <f t="shared" si="1"/>
        <v>0</v>
      </c>
      <c r="G30" s="37">
        <v>0</v>
      </c>
    </row>
    <row r="31" spans="1:7" ht="26.25" x14ac:dyDescent="0.25">
      <c r="A31" s="38" t="s">
        <v>77</v>
      </c>
      <c r="B31" s="35">
        <v>52.02</v>
      </c>
      <c r="C31" s="35">
        <v>0</v>
      </c>
      <c r="D31" s="35">
        <v>0</v>
      </c>
      <c r="E31" s="35">
        <v>0</v>
      </c>
      <c r="F31" s="35">
        <f t="shared" si="1"/>
        <v>0</v>
      </c>
      <c r="G31" s="37">
        <v>0</v>
      </c>
    </row>
    <row r="32" spans="1:7" x14ac:dyDescent="0.25">
      <c r="A32" s="39" t="s">
        <v>78</v>
      </c>
      <c r="B32" s="40">
        <v>52.02</v>
      </c>
      <c r="C32" s="40">
        <v>0</v>
      </c>
      <c r="D32" s="40">
        <v>0</v>
      </c>
      <c r="E32" s="40">
        <v>0</v>
      </c>
      <c r="F32" s="40">
        <f t="shared" si="1"/>
        <v>0</v>
      </c>
      <c r="G32" s="37">
        <v>0</v>
      </c>
    </row>
    <row r="33" spans="1:7" x14ac:dyDescent="0.25">
      <c r="A33" s="34" t="s">
        <v>69</v>
      </c>
      <c r="B33" s="35">
        <v>0</v>
      </c>
      <c r="C33" s="36">
        <v>125115.99</v>
      </c>
      <c r="D33" s="36">
        <v>141103.74</v>
      </c>
      <c r="E33" s="35">
        <v>0</v>
      </c>
      <c r="F33" s="35">
        <v>0</v>
      </c>
      <c r="G33" s="37">
        <v>0</v>
      </c>
    </row>
    <row r="34" spans="1:7" x14ac:dyDescent="0.25">
      <c r="A34" s="34" t="s">
        <v>70</v>
      </c>
      <c r="B34" s="35">
        <v>0</v>
      </c>
      <c r="C34" s="36">
        <v>125115.99</v>
      </c>
      <c r="D34" s="36">
        <v>141103.74</v>
      </c>
      <c r="E34" s="35">
        <v>0</v>
      </c>
      <c r="F34" s="35">
        <v>0</v>
      </c>
      <c r="G34" s="37">
        <v>0</v>
      </c>
    </row>
    <row r="35" spans="1:7" x14ac:dyDescent="0.25">
      <c r="A35" s="38" t="s">
        <v>71</v>
      </c>
      <c r="B35" s="40">
        <v>0</v>
      </c>
      <c r="C35" s="36">
        <v>125115.99</v>
      </c>
      <c r="D35" s="36">
        <v>141103.74</v>
      </c>
      <c r="E35" s="35">
        <v>0</v>
      </c>
      <c r="F35" s="35">
        <v>0</v>
      </c>
      <c r="G35" s="37">
        <v>0</v>
      </c>
    </row>
    <row r="37" spans="1:7" x14ac:dyDescent="0.25">
      <c r="A37" t="s">
        <v>82</v>
      </c>
    </row>
    <row r="38" spans="1:7" ht="51" x14ac:dyDescent="0.25">
      <c r="A38" s="1" t="s">
        <v>2</v>
      </c>
      <c r="B38" s="1" t="s">
        <v>217</v>
      </c>
      <c r="C38" s="1" t="s">
        <v>18</v>
      </c>
      <c r="D38" s="1" t="s">
        <v>3</v>
      </c>
      <c r="E38" s="1" t="s">
        <v>20</v>
      </c>
      <c r="F38" s="1" t="s">
        <v>4</v>
      </c>
      <c r="G38" s="1" t="s">
        <v>5</v>
      </c>
    </row>
    <row r="39" spans="1:7" x14ac:dyDescent="0.25">
      <c r="A39" s="1">
        <v>1</v>
      </c>
      <c r="B39" s="2">
        <v>2</v>
      </c>
      <c r="C39" s="2">
        <v>3</v>
      </c>
      <c r="D39" s="2">
        <v>4</v>
      </c>
      <c r="E39" s="2">
        <v>5</v>
      </c>
      <c r="F39" s="2">
        <v>6</v>
      </c>
      <c r="G39" s="2">
        <v>7</v>
      </c>
    </row>
    <row r="40" spans="1:7" x14ac:dyDescent="0.25">
      <c r="A40" s="28" t="s">
        <v>47</v>
      </c>
      <c r="B40" s="68">
        <v>825467.72</v>
      </c>
      <c r="C40" s="68">
        <v>1825078.68</v>
      </c>
      <c r="D40" s="68">
        <v>1965750</v>
      </c>
      <c r="E40" s="68">
        <v>1045722.58</v>
      </c>
      <c r="F40" s="68">
        <f>SUM(E40/B40*100)</f>
        <v>126.68243162797449</v>
      </c>
      <c r="G40" s="68">
        <f>SUM(E40/D40*100)</f>
        <v>53.197129848658278</v>
      </c>
    </row>
    <row r="41" spans="1:7" x14ac:dyDescent="0.25">
      <c r="A41" s="31" t="s">
        <v>48</v>
      </c>
      <c r="B41" s="69">
        <v>825467.72</v>
      </c>
      <c r="C41" s="69">
        <v>1825078.68</v>
      </c>
      <c r="D41" s="69">
        <v>1965750</v>
      </c>
      <c r="E41" s="69">
        <v>1045722.58</v>
      </c>
      <c r="F41" s="69">
        <f t="shared" ref="F41:F99" si="2">SUM(E41/B41*100)</f>
        <v>126.68243162797449</v>
      </c>
      <c r="G41" s="69">
        <f t="shared" ref="G41:G103" si="3">SUM(E41/D41*100)</f>
        <v>53.197129848658278</v>
      </c>
    </row>
    <row r="42" spans="1:7" x14ac:dyDescent="0.25">
      <c r="A42" s="34" t="s">
        <v>105</v>
      </c>
      <c r="B42" s="66">
        <v>823098.55</v>
      </c>
      <c r="C42" s="66">
        <v>1742906</v>
      </c>
      <c r="D42" s="66">
        <v>1870677</v>
      </c>
      <c r="E42" s="66">
        <v>1032290.24</v>
      </c>
      <c r="F42" s="66">
        <f t="shared" si="2"/>
        <v>125.41514500298901</v>
      </c>
      <c r="G42" s="66">
        <f t="shared" si="3"/>
        <v>55.182708719891252</v>
      </c>
    </row>
    <row r="43" spans="1:7" x14ac:dyDescent="0.25">
      <c r="A43" s="34" t="s">
        <v>167</v>
      </c>
      <c r="B43" s="66">
        <v>731353.64</v>
      </c>
      <c r="C43" s="66">
        <v>1501000</v>
      </c>
      <c r="D43" s="66">
        <v>1621500</v>
      </c>
      <c r="E43" s="66">
        <v>918117.04</v>
      </c>
      <c r="F43" s="66">
        <f t="shared" si="2"/>
        <v>125.5366747063705</v>
      </c>
      <c r="G43" s="66">
        <f t="shared" si="3"/>
        <v>56.621464076472407</v>
      </c>
    </row>
    <row r="44" spans="1:7" x14ac:dyDescent="0.25">
      <c r="A44" s="38" t="s">
        <v>168</v>
      </c>
      <c r="B44" s="66">
        <v>609448.04</v>
      </c>
      <c r="C44" s="66">
        <v>1250000</v>
      </c>
      <c r="D44" s="66">
        <v>1350000</v>
      </c>
      <c r="E44" s="66">
        <v>769122.23</v>
      </c>
      <c r="F44" s="66">
        <f t="shared" si="2"/>
        <v>126.19980367809534</v>
      </c>
      <c r="G44" s="66">
        <f>SUM(E44/D44*100)</f>
        <v>56.972017037037034</v>
      </c>
    </row>
    <row r="45" spans="1:7" x14ac:dyDescent="0.25">
      <c r="A45" s="39" t="s">
        <v>169</v>
      </c>
      <c r="B45" s="67">
        <v>609448.04</v>
      </c>
      <c r="C45" s="67">
        <v>0</v>
      </c>
      <c r="D45" s="67">
        <v>0</v>
      </c>
      <c r="E45" s="67">
        <v>769122.23</v>
      </c>
      <c r="F45" s="67">
        <f t="shared" si="2"/>
        <v>126.19980367809534</v>
      </c>
      <c r="G45" s="67">
        <v>0</v>
      </c>
    </row>
    <row r="46" spans="1:7" x14ac:dyDescent="0.25">
      <c r="A46" s="38" t="s">
        <v>170</v>
      </c>
      <c r="B46" s="66">
        <v>21341.439999999999</v>
      </c>
      <c r="C46" s="66">
        <v>46000</v>
      </c>
      <c r="D46" s="66">
        <v>51500</v>
      </c>
      <c r="E46" s="66">
        <v>22089.73</v>
      </c>
      <c r="F46" s="66">
        <f t="shared" si="2"/>
        <v>103.50627698974391</v>
      </c>
      <c r="G46" s="66">
        <f t="shared" si="3"/>
        <v>42.892679611650486</v>
      </c>
    </row>
    <row r="47" spans="1:7" x14ac:dyDescent="0.25">
      <c r="A47" s="39" t="s">
        <v>171</v>
      </c>
      <c r="B47" s="67">
        <v>21341.439999999999</v>
      </c>
      <c r="C47" s="67">
        <v>0</v>
      </c>
      <c r="D47" s="67">
        <v>0</v>
      </c>
      <c r="E47" s="67">
        <v>22089.73</v>
      </c>
      <c r="F47" s="67">
        <f t="shared" si="2"/>
        <v>103.50627698974391</v>
      </c>
      <c r="G47" s="67">
        <v>0</v>
      </c>
    </row>
    <row r="48" spans="1:7" x14ac:dyDescent="0.25">
      <c r="A48" s="38" t="s">
        <v>172</v>
      </c>
      <c r="B48" s="66">
        <v>100564.16</v>
      </c>
      <c r="C48" s="66">
        <v>205000</v>
      </c>
      <c r="D48" s="66">
        <v>220000</v>
      </c>
      <c r="E48" s="66">
        <v>126905.08</v>
      </c>
      <c r="F48" s="66">
        <f t="shared" si="2"/>
        <v>126.19314873211292</v>
      </c>
      <c r="G48" s="66">
        <f t="shared" si="3"/>
        <v>57.684127272727267</v>
      </c>
    </row>
    <row r="49" spans="1:7" ht="26.25" x14ac:dyDescent="0.25">
      <c r="A49" s="39" t="s">
        <v>173</v>
      </c>
      <c r="B49" s="67">
        <v>100551.49</v>
      </c>
      <c r="C49" s="67">
        <v>0</v>
      </c>
      <c r="D49" s="67">
        <v>0</v>
      </c>
      <c r="E49" s="67">
        <v>126905.08</v>
      </c>
      <c r="F49" s="67">
        <f t="shared" si="2"/>
        <v>126.2090497117447</v>
      </c>
      <c r="G49" s="67">
        <v>0</v>
      </c>
    </row>
    <row r="50" spans="1:7" ht="26.25" x14ac:dyDescent="0.25">
      <c r="A50" s="39" t="s">
        <v>174</v>
      </c>
      <c r="B50" s="67">
        <v>12.67</v>
      </c>
      <c r="C50" s="67">
        <v>0</v>
      </c>
      <c r="D50" s="67">
        <v>0</v>
      </c>
      <c r="E50" s="67">
        <v>0</v>
      </c>
      <c r="F50" s="67">
        <f t="shared" si="2"/>
        <v>0</v>
      </c>
      <c r="G50" s="67">
        <v>0</v>
      </c>
    </row>
    <row r="51" spans="1:7" x14ac:dyDescent="0.25">
      <c r="A51" s="34" t="s">
        <v>106</v>
      </c>
      <c r="B51" s="66">
        <v>89637.42</v>
      </c>
      <c r="C51" s="66">
        <v>233666</v>
      </c>
      <c r="D51" s="66">
        <v>240304</v>
      </c>
      <c r="E51" s="66">
        <v>112399.45</v>
      </c>
      <c r="F51" s="66">
        <f t="shared" si="2"/>
        <v>125.39344617459984</v>
      </c>
      <c r="G51" s="66">
        <f t="shared" si="3"/>
        <v>46.773857280777683</v>
      </c>
    </row>
    <row r="52" spans="1:7" x14ac:dyDescent="0.25">
      <c r="A52" s="38" t="s">
        <v>107</v>
      </c>
      <c r="B52" s="66">
        <v>35363.800000000003</v>
      </c>
      <c r="C52" s="66">
        <v>67100</v>
      </c>
      <c r="D52" s="66">
        <v>68138</v>
      </c>
      <c r="E52" s="66">
        <v>27158.36</v>
      </c>
      <c r="F52" s="66">
        <f t="shared" si="2"/>
        <v>76.79706366397275</v>
      </c>
      <c r="G52" s="66">
        <f t="shared" si="3"/>
        <v>39.857876662068158</v>
      </c>
    </row>
    <row r="53" spans="1:7" x14ac:dyDescent="0.25">
      <c r="A53" s="39" t="s">
        <v>108</v>
      </c>
      <c r="B53" s="67">
        <v>3893.93</v>
      </c>
      <c r="C53" s="67">
        <v>0</v>
      </c>
      <c r="D53" s="67">
        <v>0</v>
      </c>
      <c r="E53" s="67">
        <v>3960.95</v>
      </c>
      <c r="F53" s="67">
        <f t="shared" si="2"/>
        <v>101.72114033893777</v>
      </c>
      <c r="G53" s="67">
        <v>0</v>
      </c>
    </row>
    <row r="54" spans="1:7" ht="26.25" x14ac:dyDescent="0.25">
      <c r="A54" s="39" t="s">
        <v>135</v>
      </c>
      <c r="B54" s="67">
        <v>20607.71</v>
      </c>
      <c r="C54" s="67">
        <v>0</v>
      </c>
      <c r="D54" s="67">
        <v>0</v>
      </c>
      <c r="E54" s="67">
        <v>18369.64</v>
      </c>
      <c r="F54" s="67">
        <f t="shared" si="2"/>
        <v>89.139647248529798</v>
      </c>
      <c r="G54" s="67">
        <v>0</v>
      </c>
    </row>
    <row r="55" spans="1:7" x14ac:dyDescent="0.25">
      <c r="A55" s="39" t="s">
        <v>109</v>
      </c>
      <c r="B55" s="67">
        <v>10576.66</v>
      </c>
      <c r="C55" s="67">
        <v>0</v>
      </c>
      <c r="D55" s="67">
        <v>0</v>
      </c>
      <c r="E55" s="67">
        <v>4653.2700000000004</v>
      </c>
      <c r="F55" s="67">
        <f t="shared" si="2"/>
        <v>43.99564701900222</v>
      </c>
      <c r="G55" s="67">
        <v>0</v>
      </c>
    </row>
    <row r="56" spans="1:7" x14ac:dyDescent="0.25">
      <c r="A56" s="39" t="s">
        <v>110</v>
      </c>
      <c r="B56" s="67">
        <v>285.5</v>
      </c>
      <c r="C56" s="67">
        <v>0</v>
      </c>
      <c r="D56" s="67">
        <v>0</v>
      </c>
      <c r="E56" s="67">
        <v>174.5</v>
      </c>
      <c r="F56" s="67">
        <f t="shared" si="2"/>
        <v>61.120840630472848</v>
      </c>
      <c r="G56" s="67">
        <v>0</v>
      </c>
    </row>
    <row r="57" spans="1:7" x14ac:dyDescent="0.25">
      <c r="A57" s="38" t="s">
        <v>111</v>
      </c>
      <c r="B57" s="66">
        <v>22295.66</v>
      </c>
      <c r="C57" s="66">
        <v>57900</v>
      </c>
      <c r="D57" s="66">
        <v>60200</v>
      </c>
      <c r="E57" s="66">
        <v>25739.59</v>
      </c>
      <c r="F57" s="66">
        <f t="shared" si="2"/>
        <v>115.44663849376964</v>
      </c>
      <c r="G57" s="66">
        <f t="shared" si="3"/>
        <v>42.756794019933551</v>
      </c>
    </row>
    <row r="58" spans="1:7" ht="26.25" x14ac:dyDescent="0.25">
      <c r="A58" s="39" t="s">
        <v>112</v>
      </c>
      <c r="B58" s="67">
        <v>10432.48</v>
      </c>
      <c r="C58" s="67">
        <v>0</v>
      </c>
      <c r="D58" s="67">
        <v>0</v>
      </c>
      <c r="E58" s="67">
        <v>12741.82</v>
      </c>
      <c r="F58" s="67">
        <f t="shared" si="2"/>
        <v>122.13605969050505</v>
      </c>
      <c r="G58" s="67">
        <v>0</v>
      </c>
    </row>
    <row r="59" spans="1:7" x14ac:dyDescent="0.25">
      <c r="A59" s="39" t="s">
        <v>113</v>
      </c>
      <c r="B59" s="67">
        <v>500.41</v>
      </c>
      <c r="C59" s="67">
        <v>0</v>
      </c>
      <c r="D59" s="67">
        <v>0</v>
      </c>
      <c r="E59" s="67">
        <v>597.66999999999996</v>
      </c>
      <c r="F59" s="67">
        <f t="shared" si="2"/>
        <v>119.43606242880836</v>
      </c>
      <c r="G59" s="67">
        <v>0</v>
      </c>
    </row>
    <row r="60" spans="1:7" x14ac:dyDescent="0.25">
      <c r="A60" s="39" t="s">
        <v>114</v>
      </c>
      <c r="B60" s="67">
        <v>7722.52</v>
      </c>
      <c r="C60" s="67">
        <v>0</v>
      </c>
      <c r="D60" s="67">
        <v>0</v>
      </c>
      <c r="E60" s="67">
        <v>9919.9599999999991</v>
      </c>
      <c r="F60" s="67">
        <f t="shared" si="2"/>
        <v>128.45496029793381</v>
      </c>
      <c r="G60" s="67">
        <v>0</v>
      </c>
    </row>
    <row r="61" spans="1:7" ht="26.25" x14ac:dyDescent="0.25">
      <c r="A61" s="39" t="s">
        <v>115</v>
      </c>
      <c r="B61" s="67">
        <v>267.18</v>
      </c>
      <c r="C61" s="67">
        <v>0</v>
      </c>
      <c r="D61" s="67">
        <v>0</v>
      </c>
      <c r="E61" s="67">
        <v>619.22</v>
      </c>
      <c r="F61" s="67">
        <f t="shared" si="2"/>
        <v>231.76135938318737</v>
      </c>
      <c r="G61" s="67">
        <v>0</v>
      </c>
    </row>
    <row r="62" spans="1:7" x14ac:dyDescent="0.25">
      <c r="A62" s="39" t="s">
        <v>116</v>
      </c>
      <c r="B62" s="67">
        <v>3255.08</v>
      </c>
      <c r="C62" s="67">
        <v>0</v>
      </c>
      <c r="D62" s="67">
        <v>0</v>
      </c>
      <c r="E62" s="67">
        <v>1825.01</v>
      </c>
      <c r="F62" s="67">
        <f t="shared" si="2"/>
        <v>56.066517566388541</v>
      </c>
      <c r="G62" s="67">
        <v>0</v>
      </c>
    </row>
    <row r="63" spans="1:7" ht="26.25" x14ac:dyDescent="0.25">
      <c r="A63" s="39" t="s">
        <v>117</v>
      </c>
      <c r="B63" s="67">
        <v>117.99</v>
      </c>
      <c r="C63" s="67">
        <v>0</v>
      </c>
      <c r="D63" s="67">
        <v>0</v>
      </c>
      <c r="E63" s="67">
        <v>35.909999999999997</v>
      </c>
      <c r="F63" s="67">
        <f t="shared" si="2"/>
        <v>30.434782608695649</v>
      </c>
      <c r="G63" s="67">
        <v>0</v>
      </c>
    </row>
    <row r="64" spans="1:7" x14ac:dyDescent="0.25">
      <c r="A64" s="38" t="s">
        <v>118</v>
      </c>
      <c r="B64" s="66">
        <v>16303.88</v>
      </c>
      <c r="C64" s="66">
        <v>61800</v>
      </c>
      <c r="D64" s="66">
        <v>55990</v>
      </c>
      <c r="E64" s="66">
        <v>19921.240000000002</v>
      </c>
      <c r="F64" s="66">
        <f t="shared" si="2"/>
        <v>122.18711128884661</v>
      </c>
      <c r="G64" s="66">
        <f t="shared" si="3"/>
        <v>35.579996427933565</v>
      </c>
    </row>
    <row r="65" spans="1:7" x14ac:dyDescent="0.25">
      <c r="A65" s="39" t="s">
        <v>119</v>
      </c>
      <c r="B65" s="67">
        <v>3326.85</v>
      </c>
      <c r="C65" s="67">
        <v>0</v>
      </c>
      <c r="D65" s="67">
        <v>0</v>
      </c>
      <c r="E65" s="67">
        <v>4033.97</v>
      </c>
      <c r="F65" s="67">
        <f t="shared" si="2"/>
        <v>121.25494085997263</v>
      </c>
      <c r="G65" s="67">
        <v>0</v>
      </c>
    </row>
    <row r="66" spans="1:7" ht="26.25" x14ac:dyDescent="0.25">
      <c r="A66" s="39" t="s">
        <v>120</v>
      </c>
      <c r="B66" s="67">
        <v>1231.25</v>
      </c>
      <c r="C66" s="67">
        <v>0</v>
      </c>
      <c r="D66" s="67">
        <v>0</v>
      </c>
      <c r="E66" s="67">
        <v>2291.75</v>
      </c>
      <c r="F66" s="67">
        <f t="shared" si="2"/>
        <v>186.13197969543148</v>
      </c>
      <c r="G66" s="67">
        <v>0</v>
      </c>
    </row>
    <row r="67" spans="1:7" x14ac:dyDescent="0.25">
      <c r="A67" s="39" t="s">
        <v>121</v>
      </c>
      <c r="B67" s="67">
        <v>1006.86</v>
      </c>
      <c r="C67" s="67">
        <v>0</v>
      </c>
      <c r="D67" s="67">
        <v>0</v>
      </c>
      <c r="E67" s="67">
        <v>0</v>
      </c>
      <c r="F67" s="67">
        <f t="shared" si="2"/>
        <v>0</v>
      </c>
      <c r="G67" s="67">
        <v>0</v>
      </c>
    </row>
    <row r="68" spans="1:7" x14ac:dyDescent="0.25">
      <c r="A68" s="39" t="s">
        <v>122</v>
      </c>
      <c r="B68" s="67">
        <v>2080.37</v>
      </c>
      <c r="C68" s="67">
        <v>0</v>
      </c>
      <c r="D68" s="67">
        <v>0</v>
      </c>
      <c r="E68" s="67">
        <v>2417.92</v>
      </c>
      <c r="F68" s="67">
        <f t="shared" si="2"/>
        <v>116.22547912150243</v>
      </c>
      <c r="G68" s="67">
        <v>0</v>
      </c>
    </row>
    <row r="69" spans="1:7" x14ac:dyDescent="0.25">
      <c r="A69" s="39" t="s">
        <v>123</v>
      </c>
      <c r="B69" s="67">
        <v>2943.75</v>
      </c>
      <c r="C69" s="67">
        <v>0</v>
      </c>
      <c r="D69" s="67">
        <v>0</v>
      </c>
      <c r="E69" s="67">
        <v>2832.6</v>
      </c>
      <c r="F69" s="67">
        <f t="shared" si="2"/>
        <v>96.224203821656047</v>
      </c>
      <c r="G69" s="67">
        <v>0</v>
      </c>
    </row>
    <row r="70" spans="1:7" x14ac:dyDescent="0.25">
      <c r="A70" s="39" t="s">
        <v>136</v>
      </c>
      <c r="B70" s="67">
        <v>369.7</v>
      </c>
      <c r="C70" s="67">
        <v>0</v>
      </c>
      <c r="D70" s="67">
        <v>0</v>
      </c>
      <c r="E70" s="67">
        <v>4555.01</v>
      </c>
      <c r="F70" s="67">
        <f t="shared" si="2"/>
        <v>1232.0827698133623</v>
      </c>
      <c r="G70" s="67">
        <v>0</v>
      </c>
    </row>
    <row r="71" spans="1:7" x14ac:dyDescent="0.25">
      <c r="A71" s="39" t="s">
        <v>124</v>
      </c>
      <c r="B71" s="67">
        <v>3890.39</v>
      </c>
      <c r="C71" s="67">
        <v>0</v>
      </c>
      <c r="D71" s="67">
        <v>0</v>
      </c>
      <c r="E71" s="67">
        <v>2155.63</v>
      </c>
      <c r="F71" s="67">
        <f t="shared" si="2"/>
        <v>55.409097802533935</v>
      </c>
      <c r="G71" s="67">
        <v>0</v>
      </c>
    </row>
    <row r="72" spans="1:7" x14ac:dyDescent="0.25">
      <c r="A72" s="39" t="s">
        <v>125</v>
      </c>
      <c r="B72" s="67">
        <v>766.24</v>
      </c>
      <c r="C72" s="67">
        <v>0</v>
      </c>
      <c r="D72" s="67">
        <v>0</v>
      </c>
      <c r="E72" s="67">
        <v>838.59</v>
      </c>
      <c r="F72" s="67">
        <f t="shared" si="2"/>
        <v>109.44221131760284</v>
      </c>
      <c r="G72" s="67">
        <v>0</v>
      </c>
    </row>
    <row r="73" spans="1:7" x14ac:dyDescent="0.25">
      <c r="A73" s="39" t="s">
        <v>126</v>
      </c>
      <c r="B73" s="67">
        <v>688.47</v>
      </c>
      <c r="C73" s="67">
        <v>0</v>
      </c>
      <c r="D73" s="67">
        <v>0</v>
      </c>
      <c r="E73" s="67">
        <v>795.77</v>
      </c>
      <c r="F73" s="67">
        <f t="shared" si="2"/>
        <v>115.58528330936714</v>
      </c>
      <c r="G73" s="67">
        <v>0</v>
      </c>
    </row>
    <row r="74" spans="1:7" ht="26.25" x14ac:dyDescent="0.25">
      <c r="A74" s="38" t="s">
        <v>159</v>
      </c>
      <c r="B74" s="66">
        <v>14132.73</v>
      </c>
      <c r="C74" s="66">
        <v>40000</v>
      </c>
      <c r="D74" s="66">
        <v>48968</v>
      </c>
      <c r="E74" s="66">
        <v>38302.86</v>
      </c>
      <c r="F74" s="66">
        <f t="shared" si="2"/>
        <v>271.0223714738766</v>
      </c>
      <c r="G74" s="66">
        <f t="shared" si="3"/>
        <v>78.220184610357791</v>
      </c>
    </row>
    <row r="75" spans="1:7" ht="26.25" x14ac:dyDescent="0.25">
      <c r="A75" s="39" t="s">
        <v>160</v>
      </c>
      <c r="B75" s="67">
        <v>14132.73</v>
      </c>
      <c r="C75" s="67">
        <v>0</v>
      </c>
      <c r="D75" s="67">
        <v>0</v>
      </c>
      <c r="E75" s="67">
        <v>38302.86</v>
      </c>
      <c r="F75" s="67">
        <f t="shared" si="2"/>
        <v>271.0223714738766</v>
      </c>
      <c r="G75" s="67">
        <v>0</v>
      </c>
    </row>
    <row r="76" spans="1:7" x14ac:dyDescent="0.25">
      <c r="A76" s="38" t="s">
        <v>127</v>
      </c>
      <c r="B76" s="66">
        <v>1541.35</v>
      </c>
      <c r="C76" s="66">
        <v>6866</v>
      </c>
      <c r="D76" s="66">
        <v>7008</v>
      </c>
      <c r="E76" s="66">
        <v>1277.4000000000001</v>
      </c>
      <c r="F76" s="66">
        <f t="shared" si="2"/>
        <v>82.875401433808037</v>
      </c>
      <c r="G76" s="66">
        <f t="shared" si="3"/>
        <v>18.227739726027398</v>
      </c>
    </row>
    <row r="77" spans="1:7" x14ac:dyDescent="0.25">
      <c r="A77" s="39" t="s">
        <v>128</v>
      </c>
      <c r="B77" s="67">
        <v>704.97</v>
      </c>
      <c r="C77" s="67">
        <v>0</v>
      </c>
      <c r="D77" s="67">
        <v>0</v>
      </c>
      <c r="E77" s="67">
        <v>966.68</v>
      </c>
      <c r="F77" s="67">
        <f t="shared" si="2"/>
        <v>137.1235655417961</v>
      </c>
      <c r="G77" s="67">
        <v>0</v>
      </c>
    </row>
    <row r="78" spans="1:7" x14ac:dyDescent="0.25">
      <c r="A78" s="39" t="s">
        <v>129</v>
      </c>
      <c r="B78" s="67">
        <v>60</v>
      </c>
      <c r="C78" s="67">
        <v>0</v>
      </c>
      <c r="D78" s="67">
        <v>0</v>
      </c>
      <c r="E78" s="67">
        <v>125</v>
      </c>
      <c r="F78" s="67">
        <f t="shared" si="2"/>
        <v>208.33333333333334</v>
      </c>
      <c r="G78" s="67">
        <v>0</v>
      </c>
    </row>
    <row r="79" spans="1:7" x14ac:dyDescent="0.25">
      <c r="A79" s="39" t="s">
        <v>130</v>
      </c>
      <c r="B79" s="67">
        <v>198.93</v>
      </c>
      <c r="C79" s="67">
        <v>0</v>
      </c>
      <c r="D79" s="67">
        <v>0</v>
      </c>
      <c r="E79" s="67">
        <v>175.44</v>
      </c>
      <c r="F79" s="67">
        <f t="shared" si="2"/>
        <v>88.191826270547423</v>
      </c>
      <c r="G79" s="67">
        <v>0</v>
      </c>
    </row>
    <row r="80" spans="1:7" x14ac:dyDescent="0.25">
      <c r="A80" s="39" t="s">
        <v>175</v>
      </c>
      <c r="B80" s="67">
        <v>548.07000000000005</v>
      </c>
      <c r="C80" s="67"/>
      <c r="D80" s="67"/>
      <c r="E80" s="67"/>
      <c r="F80" s="67">
        <f t="shared" si="2"/>
        <v>0</v>
      </c>
      <c r="G80" s="67">
        <v>0</v>
      </c>
    </row>
    <row r="81" spans="1:7" x14ac:dyDescent="0.25">
      <c r="A81" s="39" t="s">
        <v>140</v>
      </c>
      <c r="B81" s="67">
        <v>29.38</v>
      </c>
      <c r="C81" s="67">
        <v>0</v>
      </c>
      <c r="D81" s="67">
        <v>0</v>
      </c>
      <c r="E81" s="67">
        <v>10.28</v>
      </c>
      <c r="F81" s="67">
        <f t="shared" si="2"/>
        <v>34.989788972089855</v>
      </c>
      <c r="G81" s="67">
        <v>0</v>
      </c>
    </row>
    <row r="82" spans="1:7" x14ac:dyDescent="0.25">
      <c r="A82" s="34" t="s">
        <v>131</v>
      </c>
      <c r="B82" s="66">
        <v>727.67</v>
      </c>
      <c r="C82" s="66">
        <v>740</v>
      </c>
      <c r="D82" s="66">
        <v>720</v>
      </c>
      <c r="E82" s="66">
        <v>395.95</v>
      </c>
      <c r="F82" s="66">
        <f t="shared" si="2"/>
        <v>54.413401679332665</v>
      </c>
      <c r="G82" s="66">
        <f t="shared" si="3"/>
        <v>54.993055555555557</v>
      </c>
    </row>
    <row r="83" spans="1:7" x14ac:dyDescent="0.25">
      <c r="A83" s="38" t="s">
        <v>132</v>
      </c>
      <c r="B83" s="66">
        <v>727.67</v>
      </c>
      <c r="C83" s="66">
        <v>740</v>
      </c>
      <c r="D83" s="66">
        <v>720</v>
      </c>
      <c r="E83" s="66">
        <v>395.95</v>
      </c>
      <c r="F83" s="66">
        <f t="shared" si="2"/>
        <v>54.413401679332665</v>
      </c>
      <c r="G83" s="66">
        <f t="shared" si="3"/>
        <v>54.993055555555557</v>
      </c>
    </row>
    <row r="84" spans="1:7" ht="26.25" x14ac:dyDescent="0.25">
      <c r="A84" s="39" t="s">
        <v>133</v>
      </c>
      <c r="B84" s="67">
        <v>323.02999999999997</v>
      </c>
      <c r="C84" s="67">
        <v>0</v>
      </c>
      <c r="D84" s="67">
        <v>0</v>
      </c>
      <c r="E84" s="67">
        <v>395.95</v>
      </c>
      <c r="F84" s="67">
        <f t="shared" si="2"/>
        <v>122.57375475961985</v>
      </c>
      <c r="G84" s="67">
        <v>0</v>
      </c>
    </row>
    <row r="85" spans="1:7" x14ac:dyDescent="0.25">
      <c r="A85" s="39" t="s">
        <v>176</v>
      </c>
      <c r="B85" s="67">
        <v>404.64</v>
      </c>
      <c r="C85" s="67">
        <v>0</v>
      </c>
      <c r="D85" s="67">
        <v>0</v>
      </c>
      <c r="E85" s="67">
        <v>0</v>
      </c>
      <c r="F85" s="67">
        <f t="shared" si="2"/>
        <v>0</v>
      </c>
      <c r="G85" s="67">
        <v>0</v>
      </c>
    </row>
    <row r="86" spans="1:7" ht="26.25" x14ac:dyDescent="0.25">
      <c r="A86" s="34" t="s">
        <v>151</v>
      </c>
      <c r="B86" s="66">
        <v>520.32000000000005</v>
      </c>
      <c r="C86" s="66">
        <v>7500</v>
      </c>
      <c r="D86" s="66">
        <v>7300</v>
      </c>
      <c r="E86" s="66">
        <v>524.79999999999995</v>
      </c>
      <c r="F86" s="66">
        <f t="shared" si="2"/>
        <v>100.86100861008609</v>
      </c>
      <c r="G86" s="66">
        <f t="shared" si="3"/>
        <v>7.1890410958904098</v>
      </c>
    </row>
    <row r="87" spans="1:7" ht="26.25" x14ac:dyDescent="0.25">
      <c r="A87" s="38" t="s">
        <v>152</v>
      </c>
      <c r="B87" s="66">
        <v>520.32000000000005</v>
      </c>
      <c r="C87" s="66">
        <v>7500</v>
      </c>
      <c r="D87" s="66">
        <v>7300</v>
      </c>
      <c r="E87" s="66">
        <v>524.79999999999995</v>
      </c>
      <c r="F87" s="66">
        <f t="shared" si="2"/>
        <v>100.86100861008609</v>
      </c>
      <c r="G87" s="66">
        <f t="shared" si="3"/>
        <v>7.1890410958904098</v>
      </c>
    </row>
    <row r="88" spans="1:7" ht="26.25" x14ac:dyDescent="0.25">
      <c r="A88" s="39" t="s">
        <v>209</v>
      </c>
      <c r="B88" s="67">
        <v>0</v>
      </c>
      <c r="C88" s="67">
        <v>0</v>
      </c>
      <c r="D88" s="67">
        <v>0</v>
      </c>
      <c r="E88" s="67">
        <v>23.07</v>
      </c>
      <c r="F88" s="67">
        <v>0</v>
      </c>
      <c r="G88" s="67">
        <v>0</v>
      </c>
    </row>
    <row r="89" spans="1:7" ht="26.25" x14ac:dyDescent="0.25">
      <c r="A89" s="39" t="s">
        <v>153</v>
      </c>
      <c r="B89" s="67">
        <v>520.32000000000005</v>
      </c>
      <c r="C89" s="67">
        <v>0</v>
      </c>
      <c r="D89" s="67">
        <v>0</v>
      </c>
      <c r="E89" s="67">
        <v>501.73</v>
      </c>
      <c r="F89" s="67">
        <f t="shared" si="2"/>
        <v>96.427198646986469</v>
      </c>
      <c r="G89" s="67">
        <v>0</v>
      </c>
    </row>
    <row r="90" spans="1:7" x14ac:dyDescent="0.25">
      <c r="A90" s="34" t="s">
        <v>155</v>
      </c>
      <c r="B90" s="66">
        <v>859.5</v>
      </c>
      <c r="C90" s="66">
        <v>0</v>
      </c>
      <c r="D90" s="66">
        <v>853</v>
      </c>
      <c r="E90" s="66">
        <v>853</v>
      </c>
      <c r="F90" s="66">
        <f t="shared" si="2"/>
        <v>99.243746364165204</v>
      </c>
      <c r="G90" s="66">
        <f t="shared" si="3"/>
        <v>100</v>
      </c>
    </row>
    <row r="91" spans="1:7" x14ac:dyDescent="0.25">
      <c r="A91" s="38" t="s">
        <v>156</v>
      </c>
      <c r="B91" s="66">
        <v>859.5</v>
      </c>
      <c r="C91" s="66">
        <v>0</v>
      </c>
      <c r="D91" s="66">
        <v>853</v>
      </c>
      <c r="E91" s="66">
        <v>853</v>
      </c>
      <c r="F91" s="66">
        <f t="shared" si="2"/>
        <v>99.243746364165204</v>
      </c>
      <c r="G91" s="66">
        <f t="shared" si="3"/>
        <v>100</v>
      </c>
    </row>
    <row r="92" spans="1:7" x14ac:dyDescent="0.25">
      <c r="A92" s="39" t="s">
        <v>157</v>
      </c>
      <c r="B92" s="67">
        <v>859.5</v>
      </c>
      <c r="C92" s="67">
        <v>0</v>
      </c>
      <c r="D92" s="67">
        <v>0</v>
      </c>
      <c r="E92" s="67">
        <v>853</v>
      </c>
      <c r="F92" s="67">
        <f t="shared" si="2"/>
        <v>99.243746364165204</v>
      </c>
      <c r="G92" s="67">
        <v>0</v>
      </c>
    </row>
    <row r="93" spans="1:7" x14ac:dyDescent="0.25">
      <c r="A93" s="34" t="s">
        <v>141</v>
      </c>
      <c r="B93" s="66">
        <v>2369.17</v>
      </c>
      <c r="C93" s="66">
        <v>82172.679999999993</v>
      </c>
      <c r="D93" s="66">
        <v>95073</v>
      </c>
      <c r="E93" s="66">
        <v>13432.34</v>
      </c>
      <c r="F93" s="66">
        <f t="shared" si="2"/>
        <v>566.96395784177582</v>
      </c>
      <c r="G93" s="66">
        <f t="shared" si="3"/>
        <v>14.1284486657621</v>
      </c>
    </row>
    <row r="94" spans="1:7" ht="26.25" x14ac:dyDescent="0.25">
      <c r="A94" s="34" t="s">
        <v>142</v>
      </c>
      <c r="B94" s="66">
        <v>2369.17</v>
      </c>
      <c r="C94" s="66">
        <v>31263</v>
      </c>
      <c r="D94" s="66">
        <v>37163</v>
      </c>
      <c r="E94" s="66">
        <v>1933.4</v>
      </c>
      <c r="F94" s="66">
        <f t="shared" si="2"/>
        <v>81.606638611834526</v>
      </c>
      <c r="G94" s="66">
        <f t="shared" si="3"/>
        <v>5.2024863439442459</v>
      </c>
    </row>
    <row r="95" spans="1:7" x14ac:dyDescent="0.25">
      <c r="A95" s="38" t="s">
        <v>143</v>
      </c>
      <c r="B95" s="66">
        <v>2369.17</v>
      </c>
      <c r="C95" s="66">
        <v>27500</v>
      </c>
      <c r="D95" s="66">
        <v>33500</v>
      </c>
      <c r="E95" s="66">
        <v>1888.7</v>
      </c>
      <c r="F95" s="66">
        <f t="shared" si="2"/>
        <v>79.719901906574876</v>
      </c>
      <c r="G95" s="66">
        <f t="shared" si="3"/>
        <v>5.6379104477611941</v>
      </c>
    </row>
    <row r="96" spans="1:7" x14ac:dyDescent="0.25">
      <c r="A96" s="39" t="s">
        <v>144</v>
      </c>
      <c r="B96" s="67">
        <v>1461.38</v>
      </c>
      <c r="C96" s="67">
        <v>0</v>
      </c>
      <c r="D96" s="67">
        <v>0</v>
      </c>
      <c r="E96" s="67">
        <v>388.55</v>
      </c>
      <c r="F96" s="67">
        <f t="shared" si="2"/>
        <v>26.587882686228088</v>
      </c>
      <c r="G96" s="67">
        <v>0</v>
      </c>
    </row>
    <row r="97" spans="1:7" x14ac:dyDescent="0.25">
      <c r="A97" s="39" t="s">
        <v>210</v>
      </c>
      <c r="B97" s="67">
        <v>0</v>
      </c>
      <c r="C97" s="67">
        <v>0</v>
      </c>
      <c r="D97" s="67">
        <v>0</v>
      </c>
      <c r="E97" s="67">
        <v>300</v>
      </c>
      <c r="F97" s="67">
        <v>0</v>
      </c>
      <c r="G97" s="67">
        <v>0</v>
      </c>
    </row>
    <row r="98" spans="1:7" x14ac:dyDescent="0.25">
      <c r="A98" s="39" t="s">
        <v>211</v>
      </c>
      <c r="B98" s="67">
        <v>0</v>
      </c>
      <c r="C98" s="67">
        <v>0</v>
      </c>
      <c r="D98" s="67">
        <v>0</v>
      </c>
      <c r="E98" s="67">
        <v>341.55</v>
      </c>
      <c r="F98" s="67">
        <v>0</v>
      </c>
      <c r="G98" s="67">
        <v>0</v>
      </c>
    </row>
    <row r="99" spans="1:7" ht="26.25" x14ac:dyDescent="0.25">
      <c r="A99" s="39" t="s">
        <v>145</v>
      </c>
      <c r="B99" s="67">
        <v>907.79</v>
      </c>
      <c r="C99" s="67">
        <v>0</v>
      </c>
      <c r="D99" s="67">
        <v>0</v>
      </c>
      <c r="E99" s="67">
        <v>858.6</v>
      </c>
      <c r="F99" s="67">
        <f t="shared" si="2"/>
        <v>94.581345905991469</v>
      </c>
      <c r="G99" s="67">
        <v>0</v>
      </c>
    </row>
    <row r="100" spans="1:7" ht="26.25" x14ac:dyDescent="0.25">
      <c r="A100" s="38" t="s">
        <v>212</v>
      </c>
      <c r="B100" s="66">
        <v>0</v>
      </c>
      <c r="C100" s="66">
        <v>3763</v>
      </c>
      <c r="D100" s="66">
        <v>3663</v>
      </c>
      <c r="E100" s="66">
        <v>44.7</v>
      </c>
      <c r="F100" s="66">
        <v>0</v>
      </c>
      <c r="G100" s="66">
        <f t="shared" si="3"/>
        <v>1.2203112203112205</v>
      </c>
    </row>
    <row r="101" spans="1:7" x14ac:dyDescent="0.25">
      <c r="A101" s="39" t="s">
        <v>213</v>
      </c>
      <c r="B101" s="67">
        <v>0</v>
      </c>
      <c r="C101" s="67">
        <v>0</v>
      </c>
      <c r="D101" s="67">
        <v>0</v>
      </c>
      <c r="E101" s="67">
        <v>44.7</v>
      </c>
      <c r="F101" s="67">
        <v>0</v>
      </c>
      <c r="G101" s="67">
        <v>0</v>
      </c>
    </row>
    <row r="102" spans="1:7" ht="26.25" x14ac:dyDescent="0.25">
      <c r="A102" s="34" t="s">
        <v>214</v>
      </c>
      <c r="B102" s="66">
        <v>0</v>
      </c>
      <c r="C102" s="66">
        <v>50909.68</v>
      </c>
      <c r="D102" s="66">
        <v>57910</v>
      </c>
      <c r="E102" s="66">
        <v>11498.94</v>
      </c>
      <c r="F102" s="66">
        <v>0</v>
      </c>
      <c r="G102" s="66">
        <f t="shared" si="3"/>
        <v>19.85657054049387</v>
      </c>
    </row>
    <row r="103" spans="1:7" ht="26.25" x14ac:dyDescent="0.25">
      <c r="A103" s="38" t="s">
        <v>215</v>
      </c>
      <c r="B103" s="66">
        <v>0</v>
      </c>
      <c r="C103" s="66">
        <v>50909.68</v>
      </c>
      <c r="D103" s="66">
        <v>57910</v>
      </c>
      <c r="E103" s="66">
        <v>11498.94</v>
      </c>
      <c r="F103" s="66">
        <v>0</v>
      </c>
      <c r="G103" s="66">
        <f t="shared" si="3"/>
        <v>19.85657054049387</v>
      </c>
    </row>
    <row r="104" spans="1:7" ht="26.25" x14ac:dyDescent="0.25">
      <c r="A104" s="39" t="s">
        <v>216</v>
      </c>
      <c r="B104" s="67">
        <v>0</v>
      </c>
      <c r="C104" s="67">
        <v>0</v>
      </c>
      <c r="D104" s="67">
        <v>0</v>
      </c>
      <c r="E104" s="67">
        <v>11498.94</v>
      </c>
      <c r="F104" s="67">
        <v>0</v>
      </c>
      <c r="G104" s="6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5056-62D8-4C60-B492-462D3FBAB5A2}">
  <dimension ref="A1:G244"/>
  <sheetViews>
    <sheetView topLeftCell="A244" workbookViewId="0">
      <selection activeCell="F78" sqref="F78"/>
    </sheetView>
  </sheetViews>
  <sheetFormatPr defaultRowHeight="15" x14ac:dyDescent="0.25"/>
  <cols>
    <col min="1" max="1" width="35.5703125" customWidth="1"/>
    <col min="2" max="2" width="17.42578125" customWidth="1"/>
    <col min="3" max="3" width="18.42578125" customWidth="1"/>
    <col min="4" max="4" width="18" customWidth="1"/>
    <col min="5" max="5" width="15.85546875" customWidth="1"/>
    <col min="6" max="6" width="14.7109375" customWidth="1"/>
    <col min="7" max="7" width="15.85546875" customWidth="1"/>
  </cols>
  <sheetData>
    <row r="1" spans="1:7" x14ac:dyDescent="0.25">
      <c r="A1" t="s">
        <v>72</v>
      </c>
    </row>
    <row r="2" spans="1:7" x14ac:dyDescent="0.25">
      <c r="A2" t="s">
        <v>79</v>
      </c>
    </row>
    <row r="4" spans="1:7" x14ac:dyDescent="0.25">
      <c r="A4" t="s">
        <v>74</v>
      </c>
    </row>
    <row r="5" spans="1:7" ht="51" x14ac:dyDescent="0.25">
      <c r="A5" s="1" t="s">
        <v>2</v>
      </c>
      <c r="B5" s="1" t="s">
        <v>99</v>
      </c>
      <c r="C5" s="1" t="s">
        <v>18</v>
      </c>
      <c r="D5" s="1" t="s">
        <v>3</v>
      </c>
      <c r="E5" s="1" t="s">
        <v>20</v>
      </c>
      <c r="F5" s="1" t="s">
        <v>4</v>
      </c>
      <c r="G5" s="1" t="s">
        <v>5</v>
      </c>
    </row>
    <row r="6" spans="1:7" x14ac:dyDescent="0.25">
      <c r="A6" s="1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x14ac:dyDescent="0.25">
      <c r="A7" s="28" t="s">
        <v>47</v>
      </c>
      <c r="B7" s="48">
        <v>802147.49</v>
      </c>
      <c r="C7" s="48">
        <v>1825078.68</v>
      </c>
      <c r="D7" s="48">
        <v>1965750</v>
      </c>
      <c r="E7" s="48">
        <v>876165.63</v>
      </c>
      <c r="F7" s="49">
        <f t="shared" ref="F7:F14" si="0">SUM(E7/B7*100)</f>
        <v>109.22749755160363</v>
      </c>
      <c r="G7" s="48">
        <v>44.57</v>
      </c>
    </row>
    <row r="8" spans="1:7" x14ac:dyDescent="0.25">
      <c r="A8" s="31" t="s">
        <v>48</v>
      </c>
      <c r="B8" s="50">
        <v>802147.49</v>
      </c>
      <c r="C8" s="50">
        <v>1825078.68</v>
      </c>
      <c r="D8" s="50">
        <v>1965750</v>
      </c>
      <c r="E8" s="50">
        <v>876165.63</v>
      </c>
      <c r="F8" s="51">
        <f t="shared" si="0"/>
        <v>109.22749755160363</v>
      </c>
      <c r="G8" s="50">
        <v>44.57</v>
      </c>
    </row>
    <row r="9" spans="1:7" x14ac:dyDescent="0.25">
      <c r="A9" s="45" t="s">
        <v>83</v>
      </c>
      <c r="B9" s="47">
        <v>6647.96</v>
      </c>
      <c r="C9" s="47">
        <v>13029</v>
      </c>
      <c r="D9" s="47">
        <v>13029</v>
      </c>
      <c r="E9" s="47">
        <v>1424.99</v>
      </c>
      <c r="F9" s="52">
        <f t="shared" si="0"/>
        <v>21.434996600460892</v>
      </c>
      <c r="G9" s="47">
        <v>10.94</v>
      </c>
    </row>
    <row r="10" spans="1:7" x14ac:dyDescent="0.25">
      <c r="A10" s="34" t="s">
        <v>49</v>
      </c>
      <c r="B10" s="35">
        <v>6647.96</v>
      </c>
      <c r="C10" s="35">
        <v>13029</v>
      </c>
      <c r="D10" s="35">
        <v>13029</v>
      </c>
      <c r="E10" s="35">
        <v>1424.99</v>
      </c>
      <c r="F10" s="42">
        <f t="shared" si="0"/>
        <v>21.434996600460892</v>
      </c>
      <c r="G10" s="35">
        <v>10.94</v>
      </c>
    </row>
    <row r="11" spans="1:7" ht="39" x14ac:dyDescent="0.25">
      <c r="A11" s="34" t="s">
        <v>66</v>
      </c>
      <c r="B11" s="35">
        <v>6647.96</v>
      </c>
      <c r="C11" s="35">
        <v>13029</v>
      </c>
      <c r="D11" s="35">
        <v>13029</v>
      </c>
      <c r="E11" s="35">
        <v>1424.99</v>
      </c>
      <c r="F11" s="42">
        <f t="shared" si="0"/>
        <v>21.434996600460892</v>
      </c>
      <c r="G11" s="35">
        <v>10.94</v>
      </c>
    </row>
    <row r="12" spans="1:7" x14ac:dyDescent="0.25">
      <c r="A12" s="45" t="s">
        <v>84</v>
      </c>
      <c r="B12" s="47">
        <v>6201.38</v>
      </c>
      <c r="C12" s="47">
        <v>20000</v>
      </c>
      <c r="D12" s="47">
        <v>30000</v>
      </c>
      <c r="E12" s="47">
        <v>6222</v>
      </c>
      <c r="F12" s="52">
        <f t="shared" si="0"/>
        <v>100.33250663561981</v>
      </c>
      <c r="G12" s="47">
        <v>20.74</v>
      </c>
    </row>
    <row r="13" spans="1:7" x14ac:dyDescent="0.25">
      <c r="A13" s="34" t="s">
        <v>49</v>
      </c>
      <c r="B13" s="35">
        <v>6201.38</v>
      </c>
      <c r="C13" s="35">
        <v>17000</v>
      </c>
      <c r="D13" s="35">
        <v>17609.73</v>
      </c>
      <c r="E13" s="35">
        <v>6222</v>
      </c>
      <c r="F13" s="42">
        <f t="shared" si="0"/>
        <v>100.33250663561981</v>
      </c>
      <c r="G13" s="35">
        <v>35.33</v>
      </c>
    </row>
    <row r="14" spans="1:7" ht="51.75" x14ac:dyDescent="0.25">
      <c r="A14" s="34" t="s">
        <v>60</v>
      </c>
      <c r="B14" s="35">
        <v>6201.38</v>
      </c>
      <c r="C14" s="35">
        <v>17000</v>
      </c>
      <c r="D14" s="35">
        <v>17609.73</v>
      </c>
      <c r="E14" s="35">
        <v>6222</v>
      </c>
      <c r="F14" s="42">
        <f t="shared" si="0"/>
        <v>100.33250663561981</v>
      </c>
      <c r="G14" s="35">
        <v>35.33</v>
      </c>
    </row>
    <row r="15" spans="1:7" x14ac:dyDescent="0.25">
      <c r="A15" s="34" t="s">
        <v>69</v>
      </c>
      <c r="B15" s="35">
        <v>0</v>
      </c>
      <c r="C15" s="35">
        <v>3000</v>
      </c>
      <c r="D15" s="35">
        <v>12390.27</v>
      </c>
      <c r="E15" s="35">
        <v>0</v>
      </c>
      <c r="F15" s="42">
        <v>0</v>
      </c>
      <c r="G15" s="35">
        <v>0</v>
      </c>
    </row>
    <row r="16" spans="1:7" x14ac:dyDescent="0.25">
      <c r="A16" s="34" t="s">
        <v>70</v>
      </c>
      <c r="B16" s="35">
        <v>0</v>
      </c>
      <c r="C16" s="35">
        <v>3000</v>
      </c>
      <c r="D16" s="35">
        <v>12390.27</v>
      </c>
      <c r="E16" s="35">
        <v>0</v>
      </c>
      <c r="F16" s="42">
        <v>0</v>
      </c>
      <c r="G16" s="35">
        <v>0</v>
      </c>
    </row>
    <row r="17" spans="1:7" x14ac:dyDescent="0.25">
      <c r="A17" s="45" t="s">
        <v>85</v>
      </c>
      <c r="B17" s="47">
        <v>50728.800000000003</v>
      </c>
      <c r="C17" s="47">
        <v>130020</v>
      </c>
      <c r="D17" s="47">
        <v>121380</v>
      </c>
      <c r="E17" s="47">
        <v>67012.62</v>
      </c>
      <c r="F17" s="52">
        <f t="shared" ref="F17:F24" si="1">SUM(E17/B17*100)</f>
        <v>132.09975398590149</v>
      </c>
      <c r="G17" s="47">
        <v>55.21</v>
      </c>
    </row>
    <row r="18" spans="1:7" x14ac:dyDescent="0.25">
      <c r="A18" s="34" t="s">
        <v>49</v>
      </c>
      <c r="B18" s="35">
        <v>50728.800000000003</v>
      </c>
      <c r="C18" s="35">
        <v>130020</v>
      </c>
      <c r="D18" s="35">
        <v>121380</v>
      </c>
      <c r="E18" s="35">
        <v>67012.62</v>
      </c>
      <c r="F18" s="42">
        <f t="shared" si="1"/>
        <v>132.09975398590149</v>
      </c>
      <c r="G18" s="35">
        <v>55.21</v>
      </c>
    </row>
    <row r="19" spans="1:7" ht="39" x14ac:dyDescent="0.25">
      <c r="A19" s="34" t="s">
        <v>66</v>
      </c>
      <c r="B19" s="35">
        <v>50728.800000000003</v>
      </c>
      <c r="C19" s="35">
        <v>130020</v>
      </c>
      <c r="D19" s="35">
        <v>121380</v>
      </c>
      <c r="E19" s="35">
        <v>67012.62</v>
      </c>
      <c r="F19" s="42">
        <f t="shared" si="1"/>
        <v>132.09975398590149</v>
      </c>
      <c r="G19" s="35">
        <v>55.21</v>
      </c>
    </row>
    <row r="20" spans="1:7" x14ac:dyDescent="0.25">
      <c r="A20" s="46" t="s">
        <v>86</v>
      </c>
      <c r="B20" s="40">
        <v>53.37</v>
      </c>
      <c r="C20" s="40">
        <v>120</v>
      </c>
      <c r="D20" s="40">
        <v>120</v>
      </c>
      <c r="E20" s="40">
        <v>19.78</v>
      </c>
      <c r="F20" s="43">
        <f t="shared" si="1"/>
        <v>37.062019861345327</v>
      </c>
      <c r="G20" s="40">
        <v>16.48</v>
      </c>
    </row>
    <row r="21" spans="1:7" x14ac:dyDescent="0.25">
      <c r="A21" s="46" t="s">
        <v>87</v>
      </c>
      <c r="B21" s="40">
        <v>53.37</v>
      </c>
      <c r="C21" s="40">
        <v>120</v>
      </c>
      <c r="D21" s="40">
        <v>120</v>
      </c>
      <c r="E21" s="40">
        <v>19.78</v>
      </c>
      <c r="F21" s="43">
        <f t="shared" si="1"/>
        <v>37.062019861345327</v>
      </c>
      <c r="G21" s="40">
        <v>16.48</v>
      </c>
    </row>
    <row r="22" spans="1:7" x14ac:dyDescent="0.25">
      <c r="A22" s="34" t="s">
        <v>49</v>
      </c>
      <c r="B22" s="35">
        <v>53.37</v>
      </c>
      <c r="C22" s="35">
        <v>120</v>
      </c>
      <c r="D22" s="35">
        <v>82.33</v>
      </c>
      <c r="E22" s="35">
        <v>19.78</v>
      </c>
      <c r="F22" s="42">
        <f t="shared" si="1"/>
        <v>37.062019861345327</v>
      </c>
      <c r="G22" s="35">
        <v>24.03</v>
      </c>
    </row>
    <row r="23" spans="1:7" x14ac:dyDescent="0.25">
      <c r="A23" s="34" t="s">
        <v>54</v>
      </c>
      <c r="B23" s="35">
        <v>53.37</v>
      </c>
      <c r="C23" s="35">
        <v>120</v>
      </c>
      <c r="D23" s="35">
        <v>82.33</v>
      </c>
      <c r="E23" s="35">
        <v>19.78</v>
      </c>
      <c r="F23" s="42">
        <f t="shared" si="1"/>
        <v>37.062019861345327</v>
      </c>
      <c r="G23" s="35">
        <v>24.03</v>
      </c>
    </row>
    <row r="24" spans="1:7" x14ac:dyDescent="0.25">
      <c r="A24" s="34" t="s">
        <v>69</v>
      </c>
      <c r="B24" s="35">
        <v>2020</v>
      </c>
      <c r="C24" s="35">
        <v>0</v>
      </c>
      <c r="D24" s="35">
        <v>37.67</v>
      </c>
      <c r="E24" s="35">
        <v>0</v>
      </c>
      <c r="F24" s="42">
        <f t="shared" si="1"/>
        <v>0</v>
      </c>
      <c r="G24" s="35">
        <v>0</v>
      </c>
    </row>
    <row r="25" spans="1:7" x14ac:dyDescent="0.25">
      <c r="A25" s="34" t="s">
        <v>70</v>
      </c>
      <c r="B25" s="35">
        <v>0</v>
      </c>
      <c r="C25" s="35">
        <v>0</v>
      </c>
      <c r="D25" s="35">
        <v>37.67</v>
      </c>
      <c r="E25" s="35">
        <v>0</v>
      </c>
      <c r="F25" s="42">
        <v>0</v>
      </c>
      <c r="G25" s="35">
        <v>0</v>
      </c>
    </row>
    <row r="26" spans="1:7" x14ac:dyDescent="0.25">
      <c r="A26" s="46" t="s">
        <v>88</v>
      </c>
      <c r="B26" s="40">
        <v>0</v>
      </c>
      <c r="C26" s="40">
        <v>9000</v>
      </c>
      <c r="D26" s="40">
        <v>9000</v>
      </c>
      <c r="E26" s="40">
        <v>2645</v>
      </c>
      <c r="F26" s="43">
        <v>0</v>
      </c>
      <c r="G26" s="40">
        <v>29.39</v>
      </c>
    </row>
    <row r="27" spans="1:7" ht="26.25" x14ac:dyDescent="0.25">
      <c r="A27" s="45" t="s">
        <v>89</v>
      </c>
      <c r="B27" s="47">
        <v>2020</v>
      </c>
      <c r="C27" s="47">
        <v>9000</v>
      </c>
      <c r="D27" s="47">
        <v>9000</v>
      </c>
      <c r="E27" s="47">
        <v>2645</v>
      </c>
      <c r="F27" s="52">
        <f>SUM(E27/B27*100)</f>
        <v>130.94059405940595</v>
      </c>
      <c r="G27" s="47">
        <v>29.39</v>
      </c>
    </row>
    <row r="28" spans="1:7" x14ac:dyDescent="0.25">
      <c r="A28" s="34" t="s">
        <v>49</v>
      </c>
      <c r="B28" s="35">
        <v>2020</v>
      </c>
      <c r="C28" s="35">
        <v>9000</v>
      </c>
      <c r="D28" s="35">
        <v>8828.24</v>
      </c>
      <c r="E28" s="35">
        <v>2645</v>
      </c>
      <c r="F28" s="42">
        <f>SUM(E28/B28*100)</f>
        <v>130.94059405940595</v>
      </c>
      <c r="G28" s="35">
        <v>29.96</v>
      </c>
    </row>
    <row r="29" spans="1:7" ht="39" x14ac:dyDescent="0.25">
      <c r="A29" s="34" t="s">
        <v>57</v>
      </c>
      <c r="B29" s="35">
        <v>2020</v>
      </c>
      <c r="C29" s="35">
        <v>9000</v>
      </c>
      <c r="D29" s="35">
        <v>8828.24</v>
      </c>
      <c r="E29" s="35">
        <v>2645</v>
      </c>
      <c r="F29" s="42">
        <f>SUM(E29/B29*100)</f>
        <v>130.94059405940595</v>
      </c>
      <c r="G29" s="35">
        <v>29.96</v>
      </c>
    </row>
    <row r="30" spans="1:7" x14ac:dyDescent="0.25">
      <c r="A30" s="34" t="s">
        <v>69</v>
      </c>
      <c r="B30" s="35">
        <v>735143.96</v>
      </c>
      <c r="C30" s="35">
        <v>0</v>
      </c>
      <c r="D30" s="35">
        <v>171.76</v>
      </c>
      <c r="E30" s="35">
        <v>0</v>
      </c>
      <c r="F30" s="42">
        <f>SUM(E30/B30*100)</f>
        <v>0</v>
      </c>
      <c r="G30" s="35">
        <v>0</v>
      </c>
    </row>
    <row r="31" spans="1:7" x14ac:dyDescent="0.25">
      <c r="A31" s="34" t="s">
        <v>70</v>
      </c>
      <c r="B31" s="35">
        <v>0</v>
      </c>
      <c r="C31" s="35">
        <v>0</v>
      </c>
      <c r="D31" s="35">
        <v>171.76</v>
      </c>
      <c r="E31" s="35">
        <v>0</v>
      </c>
      <c r="F31" s="42">
        <v>0</v>
      </c>
      <c r="G31" s="35">
        <v>0</v>
      </c>
    </row>
    <row r="32" spans="1:7" x14ac:dyDescent="0.25">
      <c r="A32" s="46" t="s">
        <v>90</v>
      </c>
      <c r="B32" s="40">
        <v>0</v>
      </c>
      <c r="C32" s="40">
        <v>1610000</v>
      </c>
      <c r="D32" s="40">
        <v>1747321</v>
      </c>
      <c r="E32" s="40">
        <v>798474.46</v>
      </c>
      <c r="F32" s="43">
        <v>0</v>
      </c>
      <c r="G32" s="40">
        <v>45.7</v>
      </c>
    </row>
    <row r="33" spans="1:7" ht="26.25" x14ac:dyDescent="0.25">
      <c r="A33" s="45" t="s">
        <v>91</v>
      </c>
      <c r="B33" s="47">
        <v>2783.46</v>
      </c>
      <c r="C33" s="47">
        <v>50000</v>
      </c>
      <c r="D33" s="47">
        <v>60853</v>
      </c>
      <c r="E33" s="47">
        <v>2701.03</v>
      </c>
      <c r="F33" s="52">
        <f>SUM(E33/B33*100)</f>
        <v>97.038577885078297</v>
      </c>
      <c r="G33" s="47">
        <v>4.4400000000000004</v>
      </c>
    </row>
    <row r="34" spans="1:7" x14ac:dyDescent="0.25">
      <c r="A34" s="34" t="s">
        <v>49</v>
      </c>
      <c r="B34" s="35">
        <v>2783.46</v>
      </c>
      <c r="C34" s="35">
        <v>18793.689999999999</v>
      </c>
      <c r="D34" s="35">
        <v>20310.14</v>
      </c>
      <c r="E34" s="35">
        <v>2701.03</v>
      </c>
      <c r="F34" s="42">
        <f>SUM(E34/B34*100)</f>
        <v>97.038577885078297</v>
      </c>
      <c r="G34" s="35">
        <v>13.3</v>
      </c>
    </row>
    <row r="35" spans="1:7" ht="26.25" x14ac:dyDescent="0.25">
      <c r="A35" s="34" t="s">
        <v>50</v>
      </c>
      <c r="B35" s="35">
        <v>2783.46</v>
      </c>
      <c r="C35" s="35">
        <v>18793.689999999999</v>
      </c>
      <c r="D35" s="35">
        <v>20310.14</v>
      </c>
      <c r="E35" s="35">
        <v>2701.03</v>
      </c>
      <c r="F35" s="42">
        <f>SUM(E35/B35*100)</f>
        <v>97.038577885078297</v>
      </c>
      <c r="G35" s="35">
        <v>13.3</v>
      </c>
    </row>
    <row r="36" spans="1:7" x14ac:dyDescent="0.25">
      <c r="A36" s="34" t="s">
        <v>69</v>
      </c>
      <c r="B36" s="35">
        <v>0</v>
      </c>
      <c r="C36" s="35">
        <v>31206.31</v>
      </c>
      <c r="D36" s="35">
        <v>40542.86</v>
      </c>
      <c r="E36" s="35">
        <v>0</v>
      </c>
      <c r="F36" s="42">
        <v>0</v>
      </c>
      <c r="G36" s="35">
        <v>0</v>
      </c>
    </row>
    <row r="37" spans="1:7" x14ac:dyDescent="0.25">
      <c r="A37" s="34" t="s">
        <v>70</v>
      </c>
      <c r="B37" s="35">
        <v>0</v>
      </c>
      <c r="C37" s="35">
        <v>31206.31</v>
      </c>
      <c r="D37" s="35">
        <v>40542.86</v>
      </c>
      <c r="E37" s="35">
        <v>0</v>
      </c>
      <c r="F37" s="42">
        <v>0</v>
      </c>
      <c r="G37" s="35">
        <v>0</v>
      </c>
    </row>
    <row r="38" spans="1:7" x14ac:dyDescent="0.25">
      <c r="A38" s="46" t="s">
        <v>92</v>
      </c>
      <c r="B38" s="40">
        <v>732360.5</v>
      </c>
      <c r="C38" s="40">
        <v>1500000</v>
      </c>
      <c r="D38" s="40">
        <v>1620000</v>
      </c>
      <c r="E38" s="40">
        <v>795773.43</v>
      </c>
      <c r="F38" s="43">
        <f>SUM(E38/B38*100)</f>
        <v>108.65870428566259</v>
      </c>
      <c r="G38" s="40">
        <v>49.12</v>
      </c>
    </row>
    <row r="39" spans="1:7" x14ac:dyDescent="0.25">
      <c r="A39" s="34" t="s">
        <v>49</v>
      </c>
      <c r="B39" s="35">
        <v>732360.5</v>
      </c>
      <c r="C39" s="35">
        <v>1500000</v>
      </c>
      <c r="D39" s="35">
        <v>1620000</v>
      </c>
      <c r="E39" s="35">
        <v>795773.43</v>
      </c>
      <c r="F39" s="42">
        <f>SUM(E39/B39*100)</f>
        <v>108.65870428566259</v>
      </c>
      <c r="G39" s="35">
        <v>49.12</v>
      </c>
    </row>
    <row r="40" spans="1:7" ht="26.25" x14ac:dyDescent="0.25">
      <c r="A40" s="34" t="s">
        <v>50</v>
      </c>
      <c r="B40" s="35">
        <v>732360.5</v>
      </c>
      <c r="C40" s="35">
        <v>1500000</v>
      </c>
      <c r="D40" s="35">
        <v>1620000</v>
      </c>
      <c r="E40" s="35">
        <v>795773.43</v>
      </c>
      <c r="F40" s="42">
        <f>SUM(E40/B40*100)</f>
        <v>108.65870428566259</v>
      </c>
      <c r="G40" s="35">
        <v>49.12</v>
      </c>
    </row>
    <row r="41" spans="1:7" x14ac:dyDescent="0.25">
      <c r="A41" s="45" t="s">
        <v>97</v>
      </c>
      <c r="B41" s="47">
        <v>0</v>
      </c>
      <c r="C41" s="47">
        <v>60000</v>
      </c>
      <c r="D41" s="47">
        <v>66468</v>
      </c>
      <c r="E41" s="47">
        <v>0</v>
      </c>
      <c r="F41" s="52">
        <v>0</v>
      </c>
      <c r="G41" s="47">
        <v>0</v>
      </c>
    </row>
    <row r="42" spans="1:7" x14ac:dyDescent="0.25">
      <c r="A42" s="45" t="s">
        <v>98</v>
      </c>
      <c r="B42" s="47">
        <v>0</v>
      </c>
      <c r="C42" s="47">
        <v>60000</v>
      </c>
      <c r="D42" s="47">
        <v>66468</v>
      </c>
      <c r="E42" s="47">
        <v>0</v>
      </c>
      <c r="F42" s="52">
        <v>0</v>
      </c>
      <c r="G42" s="47">
        <v>0</v>
      </c>
    </row>
    <row r="43" spans="1:7" x14ac:dyDescent="0.25">
      <c r="A43" s="34" t="s">
        <v>49</v>
      </c>
      <c r="B43" s="35">
        <v>0</v>
      </c>
      <c r="C43" s="35">
        <v>0</v>
      </c>
      <c r="D43" s="35">
        <v>9607.18</v>
      </c>
      <c r="E43" s="35">
        <v>0</v>
      </c>
      <c r="F43" s="42">
        <v>0</v>
      </c>
      <c r="G43" s="35">
        <v>0</v>
      </c>
    </row>
    <row r="44" spans="1:7" ht="26.25" x14ac:dyDescent="0.25">
      <c r="A44" s="34" t="s">
        <v>50</v>
      </c>
      <c r="B44" s="35">
        <v>0</v>
      </c>
      <c r="C44" s="35">
        <v>0</v>
      </c>
      <c r="D44" s="35">
        <v>9607.18</v>
      </c>
      <c r="E44" s="35">
        <v>0</v>
      </c>
      <c r="F44" s="42">
        <v>0</v>
      </c>
      <c r="G44" s="35">
        <v>0</v>
      </c>
    </row>
    <row r="45" spans="1:7" x14ac:dyDescent="0.25">
      <c r="A45" s="34" t="s">
        <v>69</v>
      </c>
      <c r="B45" s="35">
        <v>0</v>
      </c>
      <c r="C45" s="35">
        <v>60000</v>
      </c>
      <c r="D45" s="35">
        <v>56860.82</v>
      </c>
      <c r="E45" s="35">
        <v>0</v>
      </c>
      <c r="F45" s="42">
        <v>0</v>
      </c>
      <c r="G45" s="35">
        <v>0</v>
      </c>
    </row>
    <row r="46" spans="1:7" x14ac:dyDescent="0.25">
      <c r="A46" s="34" t="s">
        <v>70</v>
      </c>
      <c r="B46" s="35">
        <v>0</v>
      </c>
      <c r="C46" s="35">
        <v>60000</v>
      </c>
      <c r="D46" s="35">
        <v>56860.82</v>
      </c>
      <c r="E46" s="35">
        <v>0</v>
      </c>
      <c r="F46" s="42">
        <v>0</v>
      </c>
      <c r="G46" s="35">
        <v>0</v>
      </c>
    </row>
    <row r="47" spans="1:7" x14ac:dyDescent="0.25">
      <c r="A47" s="46" t="s">
        <v>93</v>
      </c>
      <c r="B47" s="40">
        <v>1300</v>
      </c>
      <c r="C47" s="40">
        <v>12000</v>
      </c>
      <c r="D47" s="40">
        <v>12000</v>
      </c>
      <c r="E47" s="40">
        <v>366.78</v>
      </c>
      <c r="F47" s="43">
        <f>SUM(E47/B47*100)</f>
        <v>28.213846153846152</v>
      </c>
      <c r="G47" s="40">
        <v>3.06</v>
      </c>
    </row>
    <row r="48" spans="1:7" x14ac:dyDescent="0.25">
      <c r="A48" s="46" t="s">
        <v>94</v>
      </c>
      <c r="B48" s="40">
        <v>1300</v>
      </c>
      <c r="C48" s="40">
        <v>12000</v>
      </c>
      <c r="D48" s="40">
        <v>12000</v>
      </c>
      <c r="E48" s="40">
        <v>366.78</v>
      </c>
      <c r="F48" s="43">
        <f>SUM(E48/B48*100)</f>
        <v>28.213846153846152</v>
      </c>
      <c r="G48" s="40">
        <v>3.06</v>
      </c>
    </row>
    <row r="49" spans="1:7" x14ac:dyDescent="0.25">
      <c r="A49" s="34" t="s">
        <v>49</v>
      </c>
      <c r="B49" s="35">
        <v>1300</v>
      </c>
      <c r="C49" s="35">
        <v>12000</v>
      </c>
      <c r="D49" s="35">
        <v>11809.32</v>
      </c>
      <c r="E49" s="35">
        <v>366.78</v>
      </c>
      <c r="F49" s="42">
        <f>SUM(E49/B49*100)</f>
        <v>28.213846153846152</v>
      </c>
      <c r="G49" s="35">
        <v>3.11</v>
      </c>
    </row>
    <row r="50" spans="1:7" ht="51.75" x14ac:dyDescent="0.25">
      <c r="A50" s="34" t="s">
        <v>60</v>
      </c>
      <c r="B50" s="35">
        <v>1300</v>
      </c>
      <c r="C50" s="35">
        <v>12000</v>
      </c>
      <c r="D50" s="35">
        <v>11809.32</v>
      </c>
      <c r="E50" s="35">
        <v>366.78</v>
      </c>
      <c r="F50" s="42">
        <f>SUM(E50/B50*100)</f>
        <v>28.213846153846152</v>
      </c>
      <c r="G50" s="35">
        <v>3.11</v>
      </c>
    </row>
    <row r="51" spans="1:7" x14ac:dyDescent="0.25">
      <c r="A51" s="34" t="s">
        <v>69</v>
      </c>
      <c r="B51" s="35">
        <v>0</v>
      </c>
      <c r="C51" s="35">
        <v>0</v>
      </c>
      <c r="D51" s="35">
        <v>190.68</v>
      </c>
      <c r="E51" s="35">
        <v>0</v>
      </c>
      <c r="F51" s="42">
        <v>0</v>
      </c>
      <c r="G51" s="35">
        <v>0</v>
      </c>
    </row>
    <row r="52" spans="1:7" x14ac:dyDescent="0.25">
      <c r="A52" s="34" t="s">
        <v>70</v>
      </c>
      <c r="B52" s="35">
        <v>0</v>
      </c>
      <c r="C52" s="35">
        <v>0</v>
      </c>
      <c r="D52" s="35">
        <v>190.68</v>
      </c>
      <c r="E52" s="35">
        <v>0</v>
      </c>
      <c r="F52" s="42">
        <v>0</v>
      </c>
      <c r="G52" s="35">
        <v>0</v>
      </c>
    </row>
    <row r="53" spans="1:7" x14ac:dyDescent="0.25">
      <c r="A53" s="45" t="s">
        <v>95</v>
      </c>
      <c r="B53" s="47">
        <v>52.02</v>
      </c>
      <c r="C53" s="47">
        <v>30909.68</v>
      </c>
      <c r="D53" s="47">
        <v>32900</v>
      </c>
      <c r="E53" s="47"/>
      <c r="F53" s="52">
        <f>SUM(E53/B53*100)</f>
        <v>0</v>
      </c>
      <c r="G53" s="47"/>
    </row>
    <row r="54" spans="1:7" ht="26.25" x14ac:dyDescent="0.25">
      <c r="A54" s="45" t="s">
        <v>96</v>
      </c>
      <c r="B54" s="47">
        <v>52.02</v>
      </c>
      <c r="C54" s="47">
        <v>30909.68</v>
      </c>
      <c r="D54" s="47">
        <v>32900</v>
      </c>
      <c r="E54" s="47"/>
      <c r="F54" s="52">
        <f>SUM(E54/B54*100)</f>
        <v>0</v>
      </c>
      <c r="G54" s="47"/>
    </row>
    <row r="55" spans="1:7" x14ac:dyDescent="0.25">
      <c r="A55" s="34" t="s">
        <v>49</v>
      </c>
      <c r="B55" s="35">
        <v>0</v>
      </c>
      <c r="C55" s="35">
        <v>0</v>
      </c>
      <c r="D55" s="35">
        <v>1990.32</v>
      </c>
      <c r="E55" s="35">
        <v>0</v>
      </c>
      <c r="F55" s="42">
        <v>0</v>
      </c>
      <c r="G55" s="35">
        <v>0</v>
      </c>
    </row>
    <row r="56" spans="1:7" ht="39" x14ac:dyDescent="0.25">
      <c r="A56" s="34" t="s">
        <v>57</v>
      </c>
      <c r="B56" s="35">
        <v>0</v>
      </c>
      <c r="C56" s="35">
        <v>0</v>
      </c>
      <c r="D56" s="35">
        <v>1990.32</v>
      </c>
      <c r="E56" s="35">
        <v>0</v>
      </c>
      <c r="F56" s="42">
        <v>0</v>
      </c>
      <c r="G56" s="35">
        <v>0</v>
      </c>
    </row>
    <row r="57" spans="1:7" ht="26.25" x14ac:dyDescent="0.25">
      <c r="A57" s="34" t="s">
        <v>75</v>
      </c>
      <c r="B57" s="35">
        <v>52.02</v>
      </c>
      <c r="C57" s="35">
        <v>0</v>
      </c>
      <c r="D57" s="35">
        <v>0</v>
      </c>
      <c r="E57" s="35">
        <v>0</v>
      </c>
      <c r="F57" s="42">
        <f>SUM(E57/B57*100)</f>
        <v>0</v>
      </c>
      <c r="G57" s="35">
        <v>0</v>
      </c>
    </row>
    <row r="58" spans="1:7" ht="26.25" x14ac:dyDescent="0.25">
      <c r="A58" s="34" t="s">
        <v>76</v>
      </c>
      <c r="B58" s="35">
        <v>52.02</v>
      </c>
      <c r="C58" s="35">
        <v>0</v>
      </c>
      <c r="D58" s="35">
        <v>0</v>
      </c>
      <c r="E58" s="35">
        <v>0</v>
      </c>
      <c r="F58" s="42">
        <f>SUM(E58/B58*100)</f>
        <v>0</v>
      </c>
      <c r="G58" s="35">
        <v>0</v>
      </c>
    </row>
    <row r="59" spans="1:7" x14ac:dyDescent="0.25">
      <c r="A59" s="34" t="s">
        <v>69</v>
      </c>
      <c r="B59" s="35">
        <v>0</v>
      </c>
      <c r="C59" s="35">
        <v>30909.68</v>
      </c>
      <c r="D59" s="35">
        <v>30909.68</v>
      </c>
      <c r="E59" s="35">
        <v>0</v>
      </c>
      <c r="F59" s="42">
        <v>0</v>
      </c>
      <c r="G59" s="35">
        <v>0</v>
      </c>
    </row>
    <row r="60" spans="1:7" x14ac:dyDescent="0.25">
      <c r="A60" s="34" t="s">
        <v>70</v>
      </c>
      <c r="B60" s="35">
        <v>0</v>
      </c>
      <c r="C60" s="35">
        <v>30909.68</v>
      </c>
      <c r="D60" s="35">
        <v>30909.68</v>
      </c>
      <c r="E60" s="35">
        <v>0</v>
      </c>
      <c r="F60" s="42">
        <v>0</v>
      </c>
      <c r="G60" s="35">
        <v>0</v>
      </c>
    </row>
    <row r="64" spans="1:7" x14ac:dyDescent="0.25">
      <c r="A64" s="53" t="s">
        <v>82</v>
      </c>
    </row>
    <row r="65" spans="1:7" ht="38.25" x14ac:dyDescent="0.25">
      <c r="A65" s="1" t="s">
        <v>2</v>
      </c>
      <c r="B65" s="70" t="s">
        <v>99</v>
      </c>
      <c r="C65" s="70" t="s">
        <v>18</v>
      </c>
      <c r="D65" s="70" t="s">
        <v>3</v>
      </c>
      <c r="E65" s="70" t="s">
        <v>20</v>
      </c>
      <c r="F65" s="70" t="s">
        <v>4</v>
      </c>
      <c r="G65" s="70" t="s">
        <v>5</v>
      </c>
    </row>
    <row r="66" spans="1:7" x14ac:dyDescent="0.25">
      <c r="A66" s="1">
        <v>1</v>
      </c>
      <c r="B66" s="70">
        <v>2</v>
      </c>
      <c r="C66" s="70">
        <v>3</v>
      </c>
      <c r="D66" s="70">
        <v>4</v>
      </c>
      <c r="E66" s="70">
        <v>5</v>
      </c>
      <c r="F66" s="70">
        <v>6</v>
      </c>
      <c r="G66" s="70">
        <v>7</v>
      </c>
    </row>
    <row r="67" spans="1:7" x14ac:dyDescent="0.25">
      <c r="A67" s="28" t="s">
        <v>47</v>
      </c>
      <c r="B67" s="68">
        <v>825467.72</v>
      </c>
      <c r="C67" s="68">
        <v>1825078.68</v>
      </c>
      <c r="D67" s="68">
        <v>1965750</v>
      </c>
      <c r="E67" s="68">
        <v>1045722.58</v>
      </c>
      <c r="F67" s="68">
        <f>SUM(E67/B67*100)</f>
        <v>126.68243162797449</v>
      </c>
      <c r="G67" s="68">
        <f>SUM(E67/D67*100)</f>
        <v>53.197129848658278</v>
      </c>
    </row>
    <row r="68" spans="1:7" x14ac:dyDescent="0.25">
      <c r="A68" s="31" t="s">
        <v>48</v>
      </c>
      <c r="B68" s="69">
        <v>825467.72</v>
      </c>
      <c r="C68" s="69">
        <v>1825078.68</v>
      </c>
      <c r="D68" s="69">
        <v>1965750</v>
      </c>
      <c r="E68" s="69">
        <v>1045722.58</v>
      </c>
      <c r="F68" s="69">
        <f t="shared" ref="F68:F131" si="2">SUM(E68/B68*100)</f>
        <v>126.68243162797449</v>
      </c>
      <c r="G68" s="69">
        <f t="shared" ref="G68:G127" si="3">SUM(E68/D68*100)</f>
        <v>53.197129848658278</v>
      </c>
    </row>
    <row r="69" spans="1:7" x14ac:dyDescent="0.25">
      <c r="A69" s="45" t="s">
        <v>83</v>
      </c>
      <c r="B69" s="71">
        <v>6350.36</v>
      </c>
      <c r="C69" s="71">
        <v>13029</v>
      </c>
      <c r="D69" s="71">
        <v>13029</v>
      </c>
      <c r="E69" s="71">
        <v>1424.99</v>
      </c>
      <c r="F69" s="71">
        <f t="shared" si="2"/>
        <v>22.43951524008088</v>
      </c>
      <c r="G69" s="71">
        <f t="shared" si="3"/>
        <v>10.937063473789239</v>
      </c>
    </row>
    <row r="70" spans="1:7" x14ac:dyDescent="0.25">
      <c r="A70" s="34" t="s">
        <v>105</v>
      </c>
      <c r="B70" s="66">
        <v>6350.36</v>
      </c>
      <c r="C70" s="66">
        <v>12366</v>
      </c>
      <c r="D70" s="66">
        <v>12366</v>
      </c>
      <c r="E70" s="66">
        <v>1424.99</v>
      </c>
      <c r="F70" s="66">
        <f t="shared" si="2"/>
        <v>22.43951524008088</v>
      </c>
      <c r="G70" s="66">
        <f t="shared" si="3"/>
        <v>11.523451398997251</v>
      </c>
    </row>
    <row r="71" spans="1:7" x14ac:dyDescent="0.25">
      <c r="A71" s="34" t="s">
        <v>106</v>
      </c>
      <c r="B71" s="66">
        <v>5848.64</v>
      </c>
      <c r="C71" s="66">
        <v>7366</v>
      </c>
      <c r="D71" s="66">
        <v>7366</v>
      </c>
      <c r="E71" s="66">
        <v>900.2</v>
      </c>
      <c r="F71" s="66">
        <f t="shared" si="2"/>
        <v>15.391612409038682</v>
      </c>
      <c r="G71" s="66">
        <f t="shared" si="3"/>
        <v>12.221015476513712</v>
      </c>
    </row>
    <row r="72" spans="1:7" ht="26.25" x14ac:dyDescent="0.25">
      <c r="A72" s="38" t="s">
        <v>107</v>
      </c>
      <c r="B72" s="66">
        <v>0</v>
      </c>
      <c r="C72" s="66">
        <v>1100</v>
      </c>
      <c r="D72" s="66">
        <v>1100</v>
      </c>
      <c r="E72" s="66">
        <v>0</v>
      </c>
      <c r="F72" s="66">
        <v>0</v>
      </c>
      <c r="G72" s="66">
        <f t="shared" si="3"/>
        <v>0</v>
      </c>
    </row>
    <row r="73" spans="1:7" ht="26.25" x14ac:dyDescent="0.25">
      <c r="A73" s="38" t="s">
        <v>111</v>
      </c>
      <c r="B73" s="66">
        <v>3490.17</v>
      </c>
      <c r="C73" s="66">
        <v>3500</v>
      </c>
      <c r="D73" s="66">
        <v>3500</v>
      </c>
      <c r="E73" s="66">
        <v>105</v>
      </c>
      <c r="F73" s="66">
        <f t="shared" si="2"/>
        <v>3.0084494451559665</v>
      </c>
      <c r="G73" s="66">
        <f t="shared" si="3"/>
        <v>3</v>
      </c>
    </row>
    <row r="74" spans="1:7" ht="26.25" x14ac:dyDescent="0.25">
      <c r="A74" s="39" t="s">
        <v>112</v>
      </c>
      <c r="B74" s="67">
        <v>2505.7800000000002</v>
      </c>
      <c r="C74" s="67">
        <v>0</v>
      </c>
      <c r="D74" s="67">
        <v>0</v>
      </c>
      <c r="E74" s="67">
        <v>105</v>
      </c>
      <c r="F74" s="67">
        <f t="shared" si="2"/>
        <v>4.1903119986590998</v>
      </c>
      <c r="G74" s="67">
        <v>0</v>
      </c>
    </row>
    <row r="75" spans="1:7" x14ac:dyDescent="0.25">
      <c r="A75" s="39" t="s">
        <v>113</v>
      </c>
      <c r="B75" s="67">
        <v>20.37</v>
      </c>
      <c r="C75" s="67">
        <v>0</v>
      </c>
      <c r="D75" s="67">
        <v>0</v>
      </c>
      <c r="E75" s="67">
        <v>0</v>
      </c>
      <c r="F75" s="67">
        <f t="shared" si="2"/>
        <v>0</v>
      </c>
      <c r="G75" s="67">
        <v>0</v>
      </c>
    </row>
    <row r="76" spans="1:7" x14ac:dyDescent="0.25">
      <c r="A76" s="39" t="s">
        <v>116</v>
      </c>
      <c r="B76" s="67">
        <v>964.02</v>
      </c>
      <c r="C76" s="67">
        <v>0</v>
      </c>
      <c r="D76" s="67">
        <v>0</v>
      </c>
      <c r="E76" s="67">
        <v>0</v>
      </c>
      <c r="F76" s="67">
        <f t="shared" si="2"/>
        <v>0</v>
      </c>
      <c r="G76" s="67">
        <v>0</v>
      </c>
    </row>
    <row r="77" spans="1:7" x14ac:dyDescent="0.25">
      <c r="A77" s="38" t="s">
        <v>118</v>
      </c>
      <c r="B77" s="66">
        <v>2230.21</v>
      </c>
      <c r="C77" s="66">
        <v>2500</v>
      </c>
      <c r="D77" s="66">
        <v>2500</v>
      </c>
      <c r="E77" s="66">
        <v>556.95000000000005</v>
      </c>
      <c r="F77" s="66">
        <f t="shared" si="2"/>
        <v>24.972984606830746</v>
      </c>
      <c r="G77" s="66">
        <f t="shared" si="3"/>
        <v>22.278000000000002</v>
      </c>
    </row>
    <row r="78" spans="1:7" x14ac:dyDescent="0.25">
      <c r="A78" s="39" t="s">
        <v>124</v>
      </c>
      <c r="B78" s="67">
        <v>2230.21</v>
      </c>
      <c r="C78" s="67">
        <v>0</v>
      </c>
      <c r="D78" s="67">
        <v>0</v>
      </c>
      <c r="E78" s="67">
        <v>556.95000000000005</v>
      </c>
      <c r="F78" s="67">
        <f t="shared" si="2"/>
        <v>24.972984606830746</v>
      </c>
      <c r="G78" s="67">
        <v>0</v>
      </c>
    </row>
    <row r="79" spans="1:7" ht="26.25" x14ac:dyDescent="0.25">
      <c r="A79" s="38" t="s">
        <v>127</v>
      </c>
      <c r="B79" s="66">
        <v>128.26</v>
      </c>
      <c r="C79" s="66">
        <v>266</v>
      </c>
      <c r="D79" s="66">
        <v>266</v>
      </c>
      <c r="E79" s="66">
        <v>238.25</v>
      </c>
      <c r="F79" s="66">
        <f t="shared" si="2"/>
        <v>185.75549664743491</v>
      </c>
      <c r="G79" s="66">
        <f t="shared" si="3"/>
        <v>89.567669172932327</v>
      </c>
    </row>
    <row r="80" spans="1:7" x14ac:dyDescent="0.25">
      <c r="A80" s="39" t="s">
        <v>128</v>
      </c>
      <c r="B80" s="67">
        <v>128.26</v>
      </c>
      <c r="C80" s="67">
        <v>0</v>
      </c>
      <c r="D80" s="67">
        <v>0</v>
      </c>
      <c r="E80" s="67">
        <v>238.25</v>
      </c>
      <c r="F80" s="67">
        <f t="shared" si="2"/>
        <v>185.75549664743491</v>
      </c>
      <c r="G80" s="67">
        <v>0</v>
      </c>
    </row>
    <row r="81" spans="1:7" ht="39" x14ac:dyDescent="0.25">
      <c r="A81" s="34" t="s">
        <v>151</v>
      </c>
      <c r="B81" s="66">
        <v>501.72</v>
      </c>
      <c r="C81" s="66">
        <v>5000</v>
      </c>
      <c r="D81" s="66">
        <v>5000</v>
      </c>
      <c r="E81" s="66">
        <v>524.79</v>
      </c>
      <c r="F81" s="66">
        <f t="shared" si="2"/>
        <v>104.59818225304949</v>
      </c>
      <c r="G81" s="66">
        <f t="shared" si="3"/>
        <v>10.495799999999999</v>
      </c>
    </row>
    <row r="82" spans="1:7" ht="26.25" x14ac:dyDescent="0.25">
      <c r="A82" s="38" t="s">
        <v>152</v>
      </c>
      <c r="B82" s="66">
        <v>501.72</v>
      </c>
      <c r="C82" s="66">
        <v>5000</v>
      </c>
      <c r="D82" s="66">
        <v>5000</v>
      </c>
      <c r="E82" s="66">
        <v>524.79</v>
      </c>
      <c r="F82" s="66">
        <f t="shared" si="2"/>
        <v>104.59818225304949</v>
      </c>
      <c r="G82" s="66">
        <f t="shared" si="3"/>
        <v>10.495799999999999</v>
      </c>
    </row>
    <row r="83" spans="1:7" ht="26.25" x14ac:dyDescent="0.25">
      <c r="A83" s="39" t="s">
        <v>209</v>
      </c>
      <c r="B83" s="67">
        <v>0</v>
      </c>
      <c r="C83" s="67">
        <v>0</v>
      </c>
      <c r="D83" s="67">
        <v>0</v>
      </c>
      <c r="E83" s="67">
        <v>23.07</v>
      </c>
      <c r="F83" s="67">
        <v>0</v>
      </c>
      <c r="G83" s="67">
        <v>0</v>
      </c>
    </row>
    <row r="84" spans="1:7" ht="26.25" x14ac:dyDescent="0.25">
      <c r="A84" s="39" t="s">
        <v>153</v>
      </c>
      <c r="B84" s="67">
        <v>501.72</v>
      </c>
      <c r="C84" s="67">
        <v>0</v>
      </c>
      <c r="D84" s="67">
        <v>0</v>
      </c>
      <c r="E84" s="67">
        <v>501.72</v>
      </c>
      <c r="F84" s="67">
        <f t="shared" si="2"/>
        <v>100</v>
      </c>
      <c r="G84" s="67">
        <v>0</v>
      </c>
    </row>
    <row r="85" spans="1:7" ht="26.25" x14ac:dyDescent="0.25">
      <c r="A85" s="34" t="s">
        <v>141</v>
      </c>
      <c r="B85" s="66">
        <v>0</v>
      </c>
      <c r="C85" s="66">
        <v>663</v>
      </c>
      <c r="D85" s="66">
        <v>663</v>
      </c>
      <c r="E85" s="66">
        <v>0</v>
      </c>
      <c r="F85" s="66">
        <v>0</v>
      </c>
      <c r="G85" s="66">
        <f t="shared" si="3"/>
        <v>0</v>
      </c>
    </row>
    <row r="86" spans="1:7" ht="26.25" x14ac:dyDescent="0.25">
      <c r="A86" s="34" t="s">
        <v>142</v>
      </c>
      <c r="B86" s="66">
        <v>0</v>
      </c>
      <c r="C86" s="66">
        <v>663</v>
      </c>
      <c r="D86" s="66">
        <v>663</v>
      </c>
      <c r="E86" s="66">
        <v>0</v>
      </c>
      <c r="F86" s="66">
        <v>0</v>
      </c>
      <c r="G86" s="66">
        <f t="shared" si="3"/>
        <v>0</v>
      </c>
    </row>
    <row r="87" spans="1:7" ht="26.25" x14ac:dyDescent="0.25">
      <c r="A87" s="38" t="s">
        <v>212</v>
      </c>
      <c r="B87" s="66">
        <v>0</v>
      </c>
      <c r="C87" s="66">
        <v>663</v>
      </c>
      <c r="D87" s="66">
        <v>663</v>
      </c>
      <c r="E87" s="66">
        <v>0</v>
      </c>
      <c r="F87" s="66">
        <v>0</v>
      </c>
      <c r="G87" s="66">
        <f t="shared" si="3"/>
        <v>0</v>
      </c>
    </row>
    <row r="88" spans="1:7" x14ac:dyDescent="0.25">
      <c r="A88" s="45" t="s">
        <v>84</v>
      </c>
      <c r="B88" s="71">
        <v>2965.13</v>
      </c>
      <c r="C88" s="71">
        <v>20000</v>
      </c>
      <c r="D88" s="71">
        <v>30000</v>
      </c>
      <c r="E88" s="71">
        <v>2003.09</v>
      </c>
      <c r="F88" s="71">
        <f t="shared" si="2"/>
        <v>67.554879549969144</v>
      </c>
      <c r="G88" s="71">
        <f t="shared" si="3"/>
        <v>6.6769666666666661</v>
      </c>
    </row>
    <row r="89" spans="1:7" x14ac:dyDescent="0.25">
      <c r="A89" s="34" t="s">
        <v>105</v>
      </c>
      <c r="B89" s="66">
        <v>595.96</v>
      </c>
      <c r="C89" s="66">
        <v>10900</v>
      </c>
      <c r="D89" s="66">
        <v>14800</v>
      </c>
      <c r="E89" s="66">
        <v>458.24</v>
      </c>
      <c r="F89" s="66">
        <f t="shared" si="2"/>
        <v>76.891066514531175</v>
      </c>
      <c r="G89" s="66">
        <f t="shared" si="3"/>
        <v>3.0962162162162166</v>
      </c>
    </row>
    <row r="90" spans="1:7" x14ac:dyDescent="0.25">
      <c r="A90" s="34" t="s">
        <v>167</v>
      </c>
      <c r="B90" s="66">
        <v>0</v>
      </c>
      <c r="C90" s="66">
        <v>1000</v>
      </c>
      <c r="D90" s="66">
        <v>1000</v>
      </c>
      <c r="E90" s="66">
        <v>0</v>
      </c>
      <c r="F90" s="66">
        <v>0</v>
      </c>
      <c r="G90" s="66">
        <f t="shared" si="3"/>
        <v>0</v>
      </c>
    </row>
    <row r="91" spans="1:7" x14ac:dyDescent="0.25">
      <c r="A91" s="38" t="s">
        <v>170</v>
      </c>
      <c r="B91" s="66">
        <v>0</v>
      </c>
      <c r="C91" s="66">
        <v>1000</v>
      </c>
      <c r="D91" s="66">
        <v>1000</v>
      </c>
      <c r="E91" s="66">
        <v>0</v>
      </c>
      <c r="F91" s="66">
        <v>0</v>
      </c>
      <c r="G91" s="66">
        <f t="shared" si="3"/>
        <v>0</v>
      </c>
    </row>
    <row r="92" spans="1:7" x14ac:dyDescent="0.25">
      <c r="A92" s="34" t="s">
        <v>106</v>
      </c>
      <c r="B92" s="66">
        <v>595.96</v>
      </c>
      <c r="C92" s="66">
        <v>9300</v>
      </c>
      <c r="D92" s="66">
        <v>13200</v>
      </c>
      <c r="E92" s="66">
        <v>458.23</v>
      </c>
      <c r="F92" s="66">
        <f t="shared" si="2"/>
        <v>76.889388549567087</v>
      </c>
      <c r="G92" s="66">
        <f t="shared" si="3"/>
        <v>3.4714393939393942</v>
      </c>
    </row>
    <row r="93" spans="1:7" ht="26.25" x14ac:dyDescent="0.25">
      <c r="A93" s="38" t="s">
        <v>107</v>
      </c>
      <c r="B93" s="66">
        <v>412</v>
      </c>
      <c r="C93" s="66">
        <v>2000</v>
      </c>
      <c r="D93" s="66">
        <v>5000</v>
      </c>
      <c r="E93" s="66">
        <v>264.5</v>
      </c>
      <c r="F93" s="66">
        <f t="shared" si="2"/>
        <v>64.199029126213588</v>
      </c>
      <c r="G93" s="66">
        <f t="shared" si="3"/>
        <v>5.29</v>
      </c>
    </row>
    <row r="94" spans="1:7" x14ac:dyDescent="0.25">
      <c r="A94" s="39" t="s">
        <v>108</v>
      </c>
      <c r="B94" s="67">
        <v>270</v>
      </c>
      <c r="C94" s="67">
        <v>0</v>
      </c>
      <c r="D94" s="67">
        <v>0</v>
      </c>
      <c r="E94" s="67">
        <v>264.5</v>
      </c>
      <c r="F94" s="67">
        <f t="shared" si="2"/>
        <v>97.962962962962962</v>
      </c>
      <c r="G94" s="67">
        <v>0</v>
      </c>
    </row>
    <row r="95" spans="1:7" ht="26.25" x14ac:dyDescent="0.25">
      <c r="A95" s="39" t="s">
        <v>110</v>
      </c>
      <c r="B95" s="67">
        <v>142</v>
      </c>
      <c r="C95" s="67">
        <v>0</v>
      </c>
      <c r="D95" s="67">
        <v>0</v>
      </c>
      <c r="E95" s="67">
        <v>0</v>
      </c>
      <c r="F95" s="67">
        <f t="shared" si="2"/>
        <v>0</v>
      </c>
      <c r="G95" s="67">
        <v>0</v>
      </c>
    </row>
    <row r="96" spans="1:7" ht="26.25" x14ac:dyDescent="0.25">
      <c r="A96" s="38" t="s">
        <v>111</v>
      </c>
      <c r="B96" s="66">
        <v>69.08</v>
      </c>
      <c r="C96" s="66">
        <v>3900</v>
      </c>
      <c r="D96" s="66">
        <v>4000</v>
      </c>
      <c r="E96" s="66">
        <v>158.44999999999999</v>
      </c>
      <c r="F96" s="66">
        <f t="shared" si="2"/>
        <v>229.37174290677476</v>
      </c>
      <c r="G96" s="66">
        <f t="shared" si="3"/>
        <v>3.9612499999999997</v>
      </c>
    </row>
    <row r="97" spans="1:7" ht="26.25" x14ac:dyDescent="0.25">
      <c r="A97" s="39" t="s">
        <v>112</v>
      </c>
      <c r="B97" s="67">
        <v>44.52</v>
      </c>
      <c r="C97" s="67">
        <v>0</v>
      </c>
      <c r="D97" s="67">
        <v>0</v>
      </c>
      <c r="E97" s="67">
        <v>77.95</v>
      </c>
      <c r="F97" s="67">
        <f t="shared" si="2"/>
        <v>175.08984725965857</v>
      </c>
      <c r="G97" s="67">
        <v>0</v>
      </c>
    </row>
    <row r="98" spans="1:7" x14ac:dyDescent="0.25">
      <c r="A98" s="39" t="s">
        <v>116</v>
      </c>
      <c r="B98" s="67">
        <v>24.56</v>
      </c>
      <c r="C98" s="67">
        <v>0</v>
      </c>
      <c r="D98" s="67">
        <v>0</v>
      </c>
      <c r="E98" s="67">
        <v>80.5</v>
      </c>
      <c r="F98" s="67">
        <f t="shared" si="2"/>
        <v>327.76872964169382</v>
      </c>
      <c r="G98" s="67">
        <v>0</v>
      </c>
    </row>
    <row r="99" spans="1:7" x14ac:dyDescent="0.25">
      <c r="A99" s="38" t="s">
        <v>118</v>
      </c>
      <c r="B99" s="66">
        <v>9.3000000000000007</v>
      </c>
      <c r="C99" s="66">
        <v>2500</v>
      </c>
      <c r="D99" s="66">
        <v>3000</v>
      </c>
      <c r="E99" s="66">
        <v>0</v>
      </c>
      <c r="F99" s="66">
        <f t="shared" si="2"/>
        <v>0</v>
      </c>
      <c r="G99" s="66">
        <f t="shared" si="3"/>
        <v>0</v>
      </c>
    </row>
    <row r="100" spans="1:7" x14ac:dyDescent="0.25">
      <c r="A100" s="39" t="s">
        <v>124</v>
      </c>
      <c r="B100" s="67">
        <v>9.3000000000000007</v>
      </c>
      <c r="C100" s="67">
        <v>0</v>
      </c>
      <c r="D100" s="67">
        <v>0</v>
      </c>
      <c r="E100" s="67">
        <v>0</v>
      </c>
      <c r="F100" s="67">
        <f t="shared" si="2"/>
        <v>0</v>
      </c>
      <c r="G100" s="67">
        <v>0</v>
      </c>
    </row>
    <row r="101" spans="1:7" ht="26.25" x14ac:dyDescent="0.25">
      <c r="A101" s="38" t="s">
        <v>127</v>
      </c>
      <c r="B101" s="66">
        <v>105.58</v>
      </c>
      <c r="C101" s="66">
        <v>900</v>
      </c>
      <c r="D101" s="66">
        <v>1200</v>
      </c>
      <c r="E101" s="66">
        <v>35.28</v>
      </c>
      <c r="F101" s="66">
        <f t="shared" si="2"/>
        <v>33.415419587043004</v>
      </c>
      <c r="G101" s="66">
        <f t="shared" si="3"/>
        <v>2.9400000000000004</v>
      </c>
    </row>
    <row r="102" spans="1:7" x14ac:dyDescent="0.25">
      <c r="A102" s="39" t="s">
        <v>128</v>
      </c>
      <c r="B102" s="67">
        <v>51.2</v>
      </c>
      <c r="C102" s="67">
        <v>0</v>
      </c>
      <c r="D102" s="67">
        <v>0</v>
      </c>
      <c r="E102" s="67">
        <v>0</v>
      </c>
      <c r="F102" s="67">
        <f t="shared" si="2"/>
        <v>0</v>
      </c>
      <c r="G102" s="67">
        <v>0</v>
      </c>
    </row>
    <row r="103" spans="1:7" x14ac:dyDescent="0.25">
      <c r="A103" s="39" t="s">
        <v>129</v>
      </c>
      <c r="B103" s="67">
        <v>25</v>
      </c>
      <c r="C103" s="67">
        <v>0</v>
      </c>
      <c r="D103" s="67">
        <v>0</v>
      </c>
      <c r="E103" s="67">
        <v>25</v>
      </c>
      <c r="F103" s="67">
        <f t="shared" si="2"/>
        <v>100</v>
      </c>
      <c r="G103" s="67">
        <v>0</v>
      </c>
    </row>
    <row r="104" spans="1:7" ht="26.25" x14ac:dyDescent="0.25">
      <c r="A104" s="39" t="s">
        <v>140</v>
      </c>
      <c r="B104" s="67">
        <v>29.38</v>
      </c>
      <c r="C104" s="67">
        <v>0</v>
      </c>
      <c r="D104" s="67">
        <v>0</v>
      </c>
      <c r="E104" s="67">
        <v>10.28</v>
      </c>
      <c r="F104" s="67">
        <f t="shared" si="2"/>
        <v>34.989788972089855</v>
      </c>
      <c r="G104" s="67">
        <v>0</v>
      </c>
    </row>
    <row r="105" spans="1:7" x14ac:dyDescent="0.25">
      <c r="A105" s="34" t="s">
        <v>131</v>
      </c>
      <c r="B105" s="66">
        <v>0</v>
      </c>
      <c r="C105" s="66">
        <v>100</v>
      </c>
      <c r="D105" s="66">
        <v>100</v>
      </c>
      <c r="E105" s="66">
        <v>0</v>
      </c>
      <c r="F105" s="66">
        <v>0</v>
      </c>
      <c r="G105" s="66">
        <f t="shared" si="3"/>
        <v>0</v>
      </c>
    </row>
    <row r="106" spans="1:7" x14ac:dyDescent="0.25">
      <c r="A106" s="38" t="s">
        <v>132</v>
      </c>
      <c r="B106" s="66">
        <v>0</v>
      </c>
      <c r="C106" s="66">
        <v>100</v>
      </c>
      <c r="D106" s="66">
        <v>100</v>
      </c>
      <c r="E106" s="66">
        <v>0</v>
      </c>
      <c r="F106" s="66">
        <v>0</v>
      </c>
      <c r="G106" s="66">
        <f t="shared" si="3"/>
        <v>0</v>
      </c>
    </row>
    <row r="107" spans="1:7" ht="39" x14ac:dyDescent="0.25">
      <c r="A107" s="34" t="s">
        <v>151</v>
      </c>
      <c r="B107" s="66">
        <v>0</v>
      </c>
      <c r="C107" s="66">
        <v>500</v>
      </c>
      <c r="D107" s="66">
        <v>500</v>
      </c>
      <c r="E107" s="66">
        <v>0.01</v>
      </c>
      <c r="F107" s="66">
        <v>0</v>
      </c>
      <c r="G107" s="66">
        <f t="shared" si="3"/>
        <v>2E-3</v>
      </c>
    </row>
    <row r="108" spans="1:7" ht="26.25" x14ac:dyDescent="0.25">
      <c r="A108" s="38" t="s">
        <v>152</v>
      </c>
      <c r="B108" s="66">
        <v>0</v>
      </c>
      <c r="C108" s="66">
        <v>500</v>
      </c>
      <c r="D108" s="66">
        <v>500</v>
      </c>
      <c r="E108" s="66">
        <v>0.01</v>
      </c>
      <c r="F108" s="66">
        <v>0</v>
      </c>
      <c r="G108" s="66">
        <f t="shared" si="3"/>
        <v>2E-3</v>
      </c>
    </row>
    <row r="109" spans="1:7" ht="26.25" x14ac:dyDescent="0.25">
      <c r="A109" s="39" t="s">
        <v>153</v>
      </c>
      <c r="B109" s="67">
        <v>0</v>
      </c>
      <c r="C109" s="67">
        <v>0</v>
      </c>
      <c r="D109" s="67">
        <v>0</v>
      </c>
      <c r="E109" s="67">
        <v>0.01</v>
      </c>
      <c r="F109" s="67">
        <v>0</v>
      </c>
      <c r="G109" s="67">
        <v>0</v>
      </c>
    </row>
    <row r="110" spans="1:7" ht="26.25" x14ac:dyDescent="0.25">
      <c r="A110" s="34" t="s">
        <v>141</v>
      </c>
      <c r="B110" s="66">
        <v>2369.17</v>
      </c>
      <c r="C110" s="66">
        <v>9100</v>
      </c>
      <c r="D110" s="66">
        <v>15200</v>
      </c>
      <c r="E110" s="66">
        <v>1544.85</v>
      </c>
      <c r="F110" s="66">
        <f t="shared" si="2"/>
        <v>65.20638029352051</v>
      </c>
      <c r="G110" s="66">
        <f t="shared" si="3"/>
        <v>10.163486842105263</v>
      </c>
    </row>
    <row r="111" spans="1:7" ht="26.25" x14ac:dyDescent="0.25">
      <c r="A111" s="34" t="s">
        <v>142</v>
      </c>
      <c r="B111" s="66">
        <v>2369.17</v>
      </c>
      <c r="C111" s="66">
        <v>9100</v>
      </c>
      <c r="D111" s="66">
        <v>15200</v>
      </c>
      <c r="E111" s="66">
        <v>1544.85</v>
      </c>
      <c r="F111" s="66">
        <f t="shared" si="2"/>
        <v>65.20638029352051</v>
      </c>
      <c r="G111" s="66">
        <f t="shared" si="3"/>
        <v>10.163486842105263</v>
      </c>
    </row>
    <row r="112" spans="1:7" x14ac:dyDescent="0.25">
      <c r="A112" s="38" t="s">
        <v>143</v>
      </c>
      <c r="B112" s="66">
        <v>2369.17</v>
      </c>
      <c r="C112" s="66">
        <v>9000</v>
      </c>
      <c r="D112" s="66">
        <v>15000</v>
      </c>
      <c r="E112" s="66">
        <v>1500.15</v>
      </c>
      <c r="F112" s="66">
        <f t="shared" si="2"/>
        <v>63.319643588260867</v>
      </c>
      <c r="G112" s="66">
        <f t="shared" si="3"/>
        <v>10.000999999999999</v>
      </c>
    </row>
    <row r="113" spans="1:7" x14ac:dyDescent="0.25">
      <c r="A113" s="39" t="s">
        <v>144</v>
      </c>
      <c r="B113" s="67">
        <v>1461.38</v>
      </c>
      <c r="C113" s="67">
        <v>0</v>
      </c>
      <c r="D113" s="67">
        <v>0</v>
      </c>
      <c r="E113" s="67">
        <v>0</v>
      </c>
      <c r="F113" s="67">
        <f t="shared" si="2"/>
        <v>0</v>
      </c>
      <c r="G113" s="67">
        <v>0</v>
      </c>
    </row>
    <row r="114" spans="1:7" ht="26.25" x14ac:dyDescent="0.25">
      <c r="A114" s="39" t="s">
        <v>210</v>
      </c>
      <c r="B114" s="67">
        <v>0</v>
      </c>
      <c r="C114" s="67">
        <v>0</v>
      </c>
      <c r="D114" s="67">
        <v>0</v>
      </c>
      <c r="E114" s="67">
        <v>300</v>
      </c>
      <c r="F114" s="67">
        <v>0</v>
      </c>
      <c r="G114" s="67">
        <v>0</v>
      </c>
    </row>
    <row r="115" spans="1:7" x14ac:dyDescent="0.25">
      <c r="A115" s="39" t="s">
        <v>211</v>
      </c>
      <c r="B115" s="67">
        <v>0</v>
      </c>
      <c r="C115" s="67">
        <v>0</v>
      </c>
      <c r="D115" s="67">
        <v>0</v>
      </c>
      <c r="E115" s="67">
        <v>341.55</v>
      </c>
      <c r="F115" s="67">
        <v>0</v>
      </c>
      <c r="G115" s="67">
        <v>0</v>
      </c>
    </row>
    <row r="116" spans="1:7" ht="26.25" x14ac:dyDescent="0.25">
      <c r="A116" s="39" t="s">
        <v>145</v>
      </c>
      <c r="B116" s="67">
        <v>907.79</v>
      </c>
      <c r="C116" s="67">
        <v>0</v>
      </c>
      <c r="D116" s="67">
        <v>0</v>
      </c>
      <c r="E116" s="67">
        <v>858.6</v>
      </c>
      <c r="F116" s="67">
        <f t="shared" si="2"/>
        <v>94.581345905991469</v>
      </c>
      <c r="G116" s="67">
        <v>0</v>
      </c>
    </row>
    <row r="117" spans="1:7" ht="26.25" x14ac:dyDescent="0.25">
      <c r="A117" s="38" t="s">
        <v>212</v>
      </c>
      <c r="B117" s="66">
        <v>0</v>
      </c>
      <c r="C117" s="66">
        <v>100</v>
      </c>
      <c r="D117" s="66">
        <v>200</v>
      </c>
      <c r="E117" s="66">
        <v>44.7</v>
      </c>
      <c r="F117" s="66">
        <v>0</v>
      </c>
      <c r="G117" s="66">
        <f t="shared" si="3"/>
        <v>22.35</v>
      </c>
    </row>
    <row r="118" spans="1:7" x14ac:dyDescent="0.25">
      <c r="A118" s="39" t="s">
        <v>213</v>
      </c>
      <c r="B118" s="67">
        <v>0</v>
      </c>
      <c r="C118" s="67">
        <v>0</v>
      </c>
      <c r="D118" s="67">
        <v>0</v>
      </c>
      <c r="E118" s="67">
        <v>44.7</v>
      </c>
      <c r="F118" s="67">
        <v>0</v>
      </c>
      <c r="G118" s="67">
        <v>0</v>
      </c>
    </row>
    <row r="119" spans="1:7" x14ac:dyDescent="0.25">
      <c r="A119" s="45" t="s">
        <v>85</v>
      </c>
      <c r="B119" s="71">
        <v>50629.11</v>
      </c>
      <c r="C119" s="71">
        <v>130020</v>
      </c>
      <c r="D119" s="71">
        <v>121380</v>
      </c>
      <c r="E119" s="71">
        <v>63861.75</v>
      </c>
      <c r="F119" s="71">
        <f t="shared" si="2"/>
        <v>126.13642625754235</v>
      </c>
      <c r="G119" s="71">
        <f t="shared" si="3"/>
        <v>52.613074641621353</v>
      </c>
    </row>
    <row r="120" spans="1:7" x14ac:dyDescent="0.25">
      <c r="A120" s="34" t="s">
        <v>105</v>
      </c>
      <c r="B120" s="66">
        <v>50629.11</v>
      </c>
      <c r="C120" s="66">
        <v>130020</v>
      </c>
      <c r="D120" s="66">
        <v>121380</v>
      </c>
      <c r="E120" s="66">
        <v>63861.75</v>
      </c>
      <c r="F120" s="66">
        <f t="shared" si="2"/>
        <v>126.13642625754235</v>
      </c>
      <c r="G120" s="66">
        <f t="shared" si="3"/>
        <v>52.613074641621353</v>
      </c>
    </row>
    <row r="121" spans="1:7" x14ac:dyDescent="0.25">
      <c r="A121" s="34" t="s">
        <v>106</v>
      </c>
      <c r="B121" s="66">
        <v>50306.080000000002</v>
      </c>
      <c r="C121" s="66">
        <v>129500</v>
      </c>
      <c r="D121" s="66">
        <v>120880</v>
      </c>
      <c r="E121" s="66">
        <v>63465.8</v>
      </c>
      <c r="F121" s="66">
        <f t="shared" si="2"/>
        <v>126.15930320947288</v>
      </c>
      <c r="G121" s="66">
        <f t="shared" si="3"/>
        <v>52.503143613500988</v>
      </c>
    </row>
    <row r="122" spans="1:7" ht="26.25" x14ac:dyDescent="0.25">
      <c r="A122" s="38" t="s">
        <v>107</v>
      </c>
      <c r="B122" s="66">
        <v>23600.14</v>
      </c>
      <c r="C122" s="66">
        <v>44000</v>
      </c>
      <c r="D122" s="66">
        <v>44038</v>
      </c>
      <c r="E122" s="66">
        <v>22042.26</v>
      </c>
      <c r="F122" s="66">
        <f t="shared" si="2"/>
        <v>93.398852718670312</v>
      </c>
      <c r="G122" s="66">
        <f t="shared" si="3"/>
        <v>50.052818020800217</v>
      </c>
    </row>
    <row r="123" spans="1:7" x14ac:dyDescent="0.25">
      <c r="A123" s="39" t="s">
        <v>108</v>
      </c>
      <c r="B123" s="67">
        <v>2768.93</v>
      </c>
      <c r="C123" s="67">
        <v>0</v>
      </c>
      <c r="D123" s="67">
        <v>0</v>
      </c>
      <c r="E123" s="67">
        <v>2826.45</v>
      </c>
      <c r="F123" s="67">
        <f t="shared" si="2"/>
        <v>102.07733673296183</v>
      </c>
      <c r="G123" s="67">
        <v>0</v>
      </c>
    </row>
    <row r="124" spans="1:7" ht="26.25" x14ac:dyDescent="0.25">
      <c r="A124" s="39" t="s">
        <v>135</v>
      </c>
      <c r="B124" s="67">
        <v>20607.71</v>
      </c>
      <c r="C124" s="67">
        <v>0</v>
      </c>
      <c r="D124" s="67">
        <v>0</v>
      </c>
      <c r="E124" s="67">
        <v>18369.64</v>
      </c>
      <c r="F124" s="67">
        <f t="shared" si="2"/>
        <v>89.139647248529798</v>
      </c>
      <c r="G124" s="67">
        <v>0</v>
      </c>
    </row>
    <row r="125" spans="1:7" ht="26.25" x14ac:dyDescent="0.25">
      <c r="A125" s="39" t="s">
        <v>109</v>
      </c>
      <c r="B125" s="67">
        <v>80</v>
      </c>
      <c r="C125" s="67">
        <v>0</v>
      </c>
      <c r="D125" s="67">
        <v>0</v>
      </c>
      <c r="E125" s="67">
        <v>671.67</v>
      </c>
      <c r="F125" s="67">
        <f t="shared" si="2"/>
        <v>839.58749999999998</v>
      </c>
      <c r="G125" s="67">
        <v>0</v>
      </c>
    </row>
    <row r="126" spans="1:7" ht="26.25" x14ac:dyDescent="0.25">
      <c r="A126" s="39" t="s">
        <v>110</v>
      </c>
      <c r="B126" s="67">
        <v>143.5</v>
      </c>
      <c r="C126" s="67">
        <v>0</v>
      </c>
      <c r="D126" s="67">
        <v>0</v>
      </c>
      <c r="E126" s="67">
        <v>174.5</v>
      </c>
      <c r="F126" s="67">
        <f t="shared" si="2"/>
        <v>121.60278745644599</v>
      </c>
      <c r="G126" s="67">
        <v>0</v>
      </c>
    </row>
    <row r="127" spans="1:7" ht="26.25" x14ac:dyDescent="0.25">
      <c r="A127" s="38" t="s">
        <v>111</v>
      </c>
      <c r="B127" s="66">
        <v>14789.19</v>
      </c>
      <c r="C127" s="66">
        <v>38000</v>
      </c>
      <c r="D127" s="66">
        <v>38300</v>
      </c>
      <c r="E127" s="66">
        <v>23715.39</v>
      </c>
      <c r="F127" s="66">
        <f t="shared" si="2"/>
        <v>160.35624669099525</v>
      </c>
      <c r="G127" s="66">
        <f t="shared" si="3"/>
        <v>61.920078328981717</v>
      </c>
    </row>
    <row r="128" spans="1:7" ht="26.25" x14ac:dyDescent="0.25">
      <c r="A128" s="39" t="s">
        <v>112</v>
      </c>
      <c r="B128" s="67">
        <v>5692.91</v>
      </c>
      <c r="C128" s="67">
        <v>0</v>
      </c>
      <c r="D128" s="67">
        <v>0</v>
      </c>
      <c r="E128" s="67">
        <v>11695.25</v>
      </c>
      <c r="F128" s="67">
        <f t="shared" si="2"/>
        <v>205.43535731286812</v>
      </c>
      <c r="G128" s="67">
        <v>0</v>
      </c>
    </row>
    <row r="129" spans="1:7" x14ac:dyDescent="0.25">
      <c r="A129" s="39" t="s">
        <v>113</v>
      </c>
      <c r="B129" s="67">
        <v>403.72</v>
      </c>
      <c r="C129" s="67">
        <v>0</v>
      </c>
      <c r="D129" s="67">
        <v>0</v>
      </c>
      <c r="E129" s="67">
        <v>397.95</v>
      </c>
      <c r="F129" s="67">
        <f t="shared" si="2"/>
        <v>98.570791637768735</v>
      </c>
      <c r="G129" s="67">
        <v>0</v>
      </c>
    </row>
    <row r="130" spans="1:7" x14ac:dyDescent="0.25">
      <c r="A130" s="39" t="s">
        <v>114</v>
      </c>
      <c r="B130" s="67">
        <v>7661.73</v>
      </c>
      <c r="C130" s="67">
        <v>0</v>
      </c>
      <c r="D130" s="67">
        <v>0</v>
      </c>
      <c r="E130" s="67">
        <v>9899.9500000000007</v>
      </c>
      <c r="F130" s="67">
        <f t="shared" si="2"/>
        <v>129.21298453482439</v>
      </c>
      <c r="G130" s="67">
        <v>0</v>
      </c>
    </row>
    <row r="131" spans="1:7" ht="26.25" x14ac:dyDescent="0.25">
      <c r="A131" s="39" t="s">
        <v>115</v>
      </c>
      <c r="B131" s="67">
        <v>267.18</v>
      </c>
      <c r="C131" s="67">
        <v>0</v>
      </c>
      <c r="D131" s="67">
        <v>0</v>
      </c>
      <c r="E131" s="67">
        <v>619.22</v>
      </c>
      <c r="F131" s="67">
        <f t="shared" si="2"/>
        <v>231.76135938318737</v>
      </c>
      <c r="G131" s="67">
        <v>0</v>
      </c>
    </row>
    <row r="132" spans="1:7" x14ac:dyDescent="0.25">
      <c r="A132" s="39" t="s">
        <v>116</v>
      </c>
      <c r="B132" s="67">
        <v>645.66</v>
      </c>
      <c r="C132" s="67">
        <v>0</v>
      </c>
      <c r="D132" s="67">
        <v>0</v>
      </c>
      <c r="E132" s="67">
        <v>1067.1099999999999</v>
      </c>
      <c r="F132" s="67">
        <f t="shared" ref="F132:F195" si="4">SUM(E132/B132*100)</f>
        <v>165.27429297153299</v>
      </c>
      <c r="G132" s="67">
        <v>0</v>
      </c>
    </row>
    <row r="133" spans="1:7" ht="26.25" x14ac:dyDescent="0.25">
      <c r="A133" s="39" t="s">
        <v>117</v>
      </c>
      <c r="B133" s="67">
        <v>117.99</v>
      </c>
      <c r="C133" s="67">
        <v>0</v>
      </c>
      <c r="D133" s="67">
        <v>0</v>
      </c>
      <c r="E133" s="67">
        <v>35.909999999999997</v>
      </c>
      <c r="F133" s="67">
        <f t="shared" si="4"/>
        <v>30.434782608695649</v>
      </c>
      <c r="G133" s="67">
        <v>0</v>
      </c>
    </row>
    <row r="134" spans="1:7" x14ac:dyDescent="0.25">
      <c r="A134" s="38" t="s">
        <v>118</v>
      </c>
      <c r="B134" s="66">
        <v>11157.31</v>
      </c>
      <c r="C134" s="66">
        <v>45000</v>
      </c>
      <c r="D134" s="66">
        <v>36000</v>
      </c>
      <c r="E134" s="66">
        <v>16704.28</v>
      </c>
      <c r="F134" s="66">
        <f t="shared" si="4"/>
        <v>149.71601577799666</v>
      </c>
      <c r="G134" s="66">
        <f t="shared" ref="G134:G195" si="5">SUM(E134/D134*100)</f>
        <v>46.400777777777776</v>
      </c>
    </row>
    <row r="135" spans="1:7" ht="26.25" x14ac:dyDescent="0.25">
      <c r="A135" s="39" t="s">
        <v>119</v>
      </c>
      <c r="B135" s="67">
        <v>1306.8499999999999</v>
      </c>
      <c r="C135" s="67">
        <v>0</v>
      </c>
      <c r="D135" s="67">
        <v>0</v>
      </c>
      <c r="E135" s="67">
        <v>1373.96</v>
      </c>
      <c r="F135" s="67">
        <f t="shared" si="4"/>
        <v>105.13524888089682</v>
      </c>
      <c r="G135" s="67">
        <v>0</v>
      </c>
    </row>
    <row r="136" spans="1:7" ht="26.25" x14ac:dyDescent="0.25">
      <c r="A136" s="39" t="s">
        <v>120</v>
      </c>
      <c r="B136" s="67">
        <v>1231.25</v>
      </c>
      <c r="C136" s="67">
        <v>0</v>
      </c>
      <c r="D136" s="67">
        <v>0</v>
      </c>
      <c r="E136" s="67">
        <v>2291.75</v>
      </c>
      <c r="F136" s="67">
        <f t="shared" si="4"/>
        <v>186.13197969543148</v>
      </c>
      <c r="G136" s="67">
        <v>0</v>
      </c>
    </row>
    <row r="137" spans="1:7" ht="26.25" x14ac:dyDescent="0.25">
      <c r="A137" s="39" t="s">
        <v>121</v>
      </c>
      <c r="B137" s="67">
        <v>300</v>
      </c>
      <c r="C137" s="67">
        <v>0</v>
      </c>
      <c r="D137" s="67">
        <v>0</v>
      </c>
      <c r="E137" s="67">
        <v>0</v>
      </c>
      <c r="F137" s="67">
        <f t="shared" si="4"/>
        <v>0</v>
      </c>
      <c r="G137" s="67">
        <v>0</v>
      </c>
    </row>
    <row r="138" spans="1:7" x14ac:dyDescent="0.25">
      <c r="A138" s="39" t="s">
        <v>122</v>
      </c>
      <c r="B138" s="67">
        <v>2080.37</v>
      </c>
      <c r="C138" s="67">
        <v>0</v>
      </c>
      <c r="D138" s="67">
        <v>0</v>
      </c>
      <c r="E138" s="67">
        <v>2417.92</v>
      </c>
      <c r="F138" s="67">
        <f t="shared" si="4"/>
        <v>116.22547912150243</v>
      </c>
      <c r="G138" s="67">
        <v>0</v>
      </c>
    </row>
    <row r="139" spans="1:7" x14ac:dyDescent="0.25">
      <c r="A139" s="39" t="s">
        <v>123</v>
      </c>
      <c r="B139" s="67">
        <v>2943.75</v>
      </c>
      <c r="C139" s="67">
        <v>0</v>
      </c>
      <c r="D139" s="67">
        <v>0</v>
      </c>
      <c r="E139" s="67">
        <v>2832.6</v>
      </c>
      <c r="F139" s="67">
        <f t="shared" si="4"/>
        <v>96.224203821656047</v>
      </c>
      <c r="G139" s="67">
        <v>0</v>
      </c>
    </row>
    <row r="140" spans="1:7" ht="26.25" x14ac:dyDescent="0.25">
      <c r="A140" s="39" t="s">
        <v>136</v>
      </c>
      <c r="B140" s="67">
        <v>369.7</v>
      </c>
      <c r="C140" s="67">
        <v>0</v>
      </c>
      <c r="D140" s="67">
        <v>0</v>
      </c>
      <c r="E140" s="67">
        <v>4555.01</v>
      </c>
      <c r="F140" s="67">
        <f t="shared" si="4"/>
        <v>1232.0827698133623</v>
      </c>
      <c r="G140" s="67">
        <v>0</v>
      </c>
    </row>
    <row r="141" spans="1:7" x14ac:dyDescent="0.25">
      <c r="A141" s="39" t="s">
        <v>124</v>
      </c>
      <c r="B141" s="67">
        <v>1500.88</v>
      </c>
      <c r="C141" s="67">
        <v>0</v>
      </c>
      <c r="D141" s="67">
        <v>0</v>
      </c>
      <c r="E141" s="67">
        <v>1598.68</v>
      </c>
      <c r="F141" s="67">
        <f t="shared" si="4"/>
        <v>106.5161771760567</v>
      </c>
      <c r="G141" s="67">
        <v>0</v>
      </c>
    </row>
    <row r="142" spans="1:7" x14ac:dyDescent="0.25">
      <c r="A142" s="39" t="s">
        <v>125</v>
      </c>
      <c r="B142" s="67">
        <v>766.24</v>
      </c>
      <c r="C142" s="67">
        <v>0</v>
      </c>
      <c r="D142" s="67">
        <v>0</v>
      </c>
      <c r="E142" s="67">
        <v>838.59</v>
      </c>
      <c r="F142" s="67">
        <f t="shared" si="4"/>
        <v>109.44221131760284</v>
      </c>
      <c r="G142" s="67">
        <v>0</v>
      </c>
    </row>
    <row r="143" spans="1:7" x14ac:dyDescent="0.25">
      <c r="A143" s="39" t="s">
        <v>126</v>
      </c>
      <c r="B143" s="67">
        <v>658.27</v>
      </c>
      <c r="C143" s="67">
        <v>0</v>
      </c>
      <c r="D143" s="67">
        <v>0</v>
      </c>
      <c r="E143" s="67">
        <v>795.77</v>
      </c>
      <c r="F143" s="67">
        <f t="shared" si="4"/>
        <v>120.88808543606726</v>
      </c>
      <c r="G143" s="67">
        <v>0</v>
      </c>
    </row>
    <row r="144" spans="1:7" ht="26.25" x14ac:dyDescent="0.25">
      <c r="A144" s="38" t="s">
        <v>127</v>
      </c>
      <c r="B144" s="66">
        <v>759.44</v>
      </c>
      <c r="C144" s="66">
        <v>2500</v>
      </c>
      <c r="D144" s="66">
        <v>2542</v>
      </c>
      <c r="E144" s="66">
        <v>1003.87</v>
      </c>
      <c r="F144" s="66">
        <f t="shared" si="4"/>
        <v>132.1855577794164</v>
      </c>
      <c r="G144" s="66">
        <f t="shared" si="5"/>
        <v>39.491345397324942</v>
      </c>
    </row>
    <row r="145" spans="1:7" x14ac:dyDescent="0.25">
      <c r="A145" s="39" t="s">
        <v>128</v>
      </c>
      <c r="B145" s="67">
        <v>525.51</v>
      </c>
      <c r="C145" s="67">
        <v>0</v>
      </c>
      <c r="D145" s="67">
        <v>0</v>
      </c>
      <c r="E145" s="67">
        <v>728.43</v>
      </c>
      <c r="F145" s="67">
        <f t="shared" si="4"/>
        <v>138.61391790831763</v>
      </c>
      <c r="G145" s="67">
        <v>0</v>
      </c>
    </row>
    <row r="146" spans="1:7" x14ac:dyDescent="0.25">
      <c r="A146" s="39" t="s">
        <v>129</v>
      </c>
      <c r="B146" s="67">
        <v>35</v>
      </c>
      <c r="C146" s="67">
        <v>0</v>
      </c>
      <c r="D146" s="67">
        <v>0</v>
      </c>
      <c r="E146" s="67">
        <v>100</v>
      </c>
      <c r="F146" s="67">
        <f t="shared" si="4"/>
        <v>285.71428571428572</v>
      </c>
      <c r="G146" s="67">
        <v>0</v>
      </c>
    </row>
    <row r="147" spans="1:7" x14ac:dyDescent="0.25">
      <c r="A147" s="39" t="s">
        <v>130</v>
      </c>
      <c r="B147" s="67">
        <v>198.93</v>
      </c>
      <c r="C147" s="67">
        <v>0</v>
      </c>
      <c r="D147" s="67">
        <v>0</v>
      </c>
      <c r="E147" s="67">
        <v>175.44</v>
      </c>
      <c r="F147" s="67">
        <f t="shared" si="4"/>
        <v>88.191826270547423</v>
      </c>
      <c r="G147" s="67">
        <v>0</v>
      </c>
    </row>
    <row r="148" spans="1:7" x14ac:dyDescent="0.25">
      <c r="A148" s="34" t="s">
        <v>131</v>
      </c>
      <c r="B148" s="66">
        <v>323.02999999999997</v>
      </c>
      <c r="C148" s="66">
        <v>520</v>
      </c>
      <c r="D148" s="66">
        <v>500</v>
      </c>
      <c r="E148" s="66">
        <v>395.95</v>
      </c>
      <c r="F148" s="66">
        <f t="shared" si="4"/>
        <v>122.57375475961985</v>
      </c>
      <c r="G148" s="66">
        <f t="shared" si="5"/>
        <v>79.19</v>
      </c>
    </row>
    <row r="149" spans="1:7" x14ac:dyDescent="0.25">
      <c r="A149" s="38" t="s">
        <v>132</v>
      </c>
      <c r="B149" s="66">
        <v>323.02999999999997</v>
      </c>
      <c r="C149" s="66">
        <v>520</v>
      </c>
      <c r="D149" s="66">
        <v>500</v>
      </c>
      <c r="E149" s="66">
        <v>395.95</v>
      </c>
      <c r="F149" s="66">
        <f t="shared" si="4"/>
        <v>122.57375475961985</v>
      </c>
      <c r="G149" s="66">
        <f t="shared" si="5"/>
        <v>79.19</v>
      </c>
    </row>
    <row r="150" spans="1:7" ht="26.25" x14ac:dyDescent="0.25">
      <c r="A150" s="39" t="s">
        <v>133</v>
      </c>
      <c r="B150" s="67">
        <v>323.02999999999997</v>
      </c>
      <c r="C150" s="67">
        <v>0</v>
      </c>
      <c r="D150" s="67">
        <v>0</v>
      </c>
      <c r="E150" s="67">
        <v>395.95</v>
      </c>
      <c r="F150" s="67">
        <f t="shared" si="4"/>
        <v>122.57375475961985</v>
      </c>
      <c r="G150" s="67">
        <v>0</v>
      </c>
    </row>
    <row r="151" spans="1:7" ht="26.25" x14ac:dyDescent="0.25">
      <c r="A151" s="45" t="s">
        <v>89</v>
      </c>
      <c r="B151" s="71">
        <v>2038.6</v>
      </c>
      <c r="C151" s="71">
        <v>9000</v>
      </c>
      <c r="D151" s="71">
        <v>9000</v>
      </c>
      <c r="E151" s="71">
        <v>2660.01</v>
      </c>
      <c r="F151" s="71">
        <f t="shared" si="4"/>
        <v>130.48219366231731</v>
      </c>
      <c r="G151" s="71">
        <f t="shared" si="5"/>
        <v>29.555666666666667</v>
      </c>
    </row>
    <row r="152" spans="1:7" x14ac:dyDescent="0.25">
      <c r="A152" s="34" t="s">
        <v>105</v>
      </c>
      <c r="B152" s="66">
        <v>2038.6</v>
      </c>
      <c r="C152" s="66">
        <v>9000</v>
      </c>
      <c r="D152" s="66">
        <v>9000</v>
      </c>
      <c r="E152" s="66">
        <v>2660.01</v>
      </c>
      <c r="F152" s="66">
        <f t="shared" si="4"/>
        <v>130.48219366231731</v>
      </c>
      <c r="G152" s="66">
        <f t="shared" si="5"/>
        <v>29.555666666666667</v>
      </c>
    </row>
    <row r="153" spans="1:7" x14ac:dyDescent="0.25">
      <c r="A153" s="34" t="s">
        <v>106</v>
      </c>
      <c r="B153" s="66">
        <v>2020</v>
      </c>
      <c r="C153" s="66">
        <v>8500</v>
      </c>
      <c r="D153" s="66">
        <v>8700</v>
      </c>
      <c r="E153" s="66">
        <v>2660.01</v>
      </c>
      <c r="F153" s="66">
        <f t="shared" si="4"/>
        <v>131.68366336633665</v>
      </c>
      <c r="G153" s="66">
        <f t="shared" si="5"/>
        <v>30.574827586206897</v>
      </c>
    </row>
    <row r="154" spans="1:7" ht="26.25" x14ac:dyDescent="0.25">
      <c r="A154" s="38" t="s">
        <v>111</v>
      </c>
      <c r="B154" s="66">
        <v>0</v>
      </c>
      <c r="C154" s="66">
        <v>1500</v>
      </c>
      <c r="D154" s="66">
        <v>1400</v>
      </c>
      <c r="E154" s="66">
        <v>0</v>
      </c>
      <c r="F154" s="66" t="e">
        <f t="shared" si="4"/>
        <v>#DIV/0!</v>
      </c>
      <c r="G154" s="66">
        <f t="shared" si="5"/>
        <v>0</v>
      </c>
    </row>
    <row r="155" spans="1:7" x14ac:dyDescent="0.25">
      <c r="A155" s="38" t="s">
        <v>118</v>
      </c>
      <c r="B155" s="66">
        <v>2020</v>
      </c>
      <c r="C155" s="66">
        <v>5000</v>
      </c>
      <c r="D155" s="66">
        <v>5000</v>
      </c>
      <c r="E155" s="66">
        <v>2660.01</v>
      </c>
      <c r="F155" s="66">
        <f t="shared" si="4"/>
        <v>131.68366336633665</v>
      </c>
      <c r="G155" s="66">
        <f t="shared" si="5"/>
        <v>53.200200000000009</v>
      </c>
    </row>
    <row r="156" spans="1:7" ht="26.25" x14ac:dyDescent="0.25">
      <c r="A156" s="39" t="s">
        <v>119</v>
      </c>
      <c r="B156" s="67">
        <v>2020</v>
      </c>
      <c r="C156" s="67">
        <v>0</v>
      </c>
      <c r="D156" s="67">
        <v>0</v>
      </c>
      <c r="E156" s="67">
        <v>2660.01</v>
      </c>
      <c r="F156" s="67">
        <f t="shared" si="4"/>
        <v>131.68366336633665</v>
      </c>
      <c r="G156" s="67">
        <v>0</v>
      </c>
    </row>
    <row r="157" spans="1:7" ht="26.25" x14ac:dyDescent="0.25">
      <c r="A157" s="38" t="s">
        <v>127</v>
      </c>
      <c r="B157" s="66">
        <v>0</v>
      </c>
      <c r="C157" s="66">
        <v>2000</v>
      </c>
      <c r="D157" s="66">
        <v>2300</v>
      </c>
      <c r="E157" s="66">
        <v>0</v>
      </c>
      <c r="F157" s="66" t="e">
        <f t="shared" si="4"/>
        <v>#DIV/0!</v>
      </c>
      <c r="G157" s="66">
        <f t="shared" si="5"/>
        <v>0</v>
      </c>
    </row>
    <row r="158" spans="1:7" ht="39" x14ac:dyDescent="0.25">
      <c r="A158" s="34" t="s">
        <v>151</v>
      </c>
      <c r="B158" s="66">
        <v>18.600000000000001</v>
      </c>
      <c r="C158" s="66">
        <v>500</v>
      </c>
      <c r="D158" s="66">
        <v>300</v>
      </c>
      <c r="E158" s="66">
        <v>0</v>
      </c>
      <c r="F158" s="66">
        <f t="shared" si="4"/>
        <v>0</v>
      </c>
      <c r="G158" s="66">
        <f t="shared" si="5"/>
        <v>0</v>
      </c>
    </row>
    <row r="159" spans="1:7" ht="26.25" x14ac:dyDescent="0.25">
      <c r="A159" s="38" t="s">
        <v>152</v>
      </c>
      <c r="B159" s="66">
        <v>18.600000000000001</v>
      </c>
      <c r="C159" s="66">
        <v>500</v>
      </c>
      <c r="D159" s="66">
        <v>300</v>
      </c>
      <c r="E159" s="66">
        <v>0</v>
      </c>
      <c r="F159" s="66">
        <f t="shared" si="4"/>
        <v>0</v>
      </c>
      <c r="G159" s="66">
        <f t="shared" si="5"/>
        <v>0</v>
      </c>
    </row>
    <row r="160" spans="1:7" ht="26.25" x14ac:dyDescent="0.25">
      <c r="A160" s="39" t="s">
        <v>153</v>
      </c>
      <c r="B160" s="67">
        <v>18.600000000000001</v>
      </c>
      <c r="C160" s="67">
        <v>0</v>
      </c>
      <c r="D160" s="67">
        <v>0</v>
      </c>
      <c r="E160" s="67">
        <v>0</v>
      </c>
      <c r="F160" s="67">
        <f t="shared" si="4"/>
        <v>0</v>
      </c>
      <c r="G160" s="67">
        <v>0</v>
      </c>
    </row>
    <row r="161" spans="1:7" ht="26.25" x14ac:dyDescent="0.25">
      <c r="A161" s="45" t="s">
        <v>218</v>
      </c>
      <c r="B161" s="71">
        <v>0</v>
      </c>
      <c r="C161" s="71">
        <v>120</v>
      </c>
      <c r="D161" s="71">
        <v>120</v>
      </c>
      <c r="E161" s="71">
        <v>0</v>
      </c>
      <c r="F161" s="71">
        <v>0</v>
      </c>
      <c r="G161" s="71">
        <f t="shared" si="5"/>
        <v>0</v>
      </c>
    </row>
    <row r="162" spans="1:7" x14ac:dyDescent="0.25">
      <c r="A162" s="34" t="s">
        <v>105</v>
      </c>
      <c r="B162" s="66">
        <v>0</v>
      </c>
      <c r="C162" s="66">
        <v>120</v>
      </c>
      <c r="D162" s="66">
        <v>120</v>
      </c>
      <c r="E162" s="66">
        <v>0</v>
      </c>
      <c r="F162" s="66">
        <v>0</v>
      </c>
      <c r="G162" s="66">
        <f t="shared" si="5"/>
        <v>0</v>
      </c>
    </row>
    <row r="163" spans="1:7" x14ac:dyDescent="0.25">
      <c r="A163" s="34" t="s">
        <v>131</v>
      </c>
      <c r="B163" s="66">
        <v>0</v>
      </c>
      <c r="C163" s="66">
        <v>120</v>
      </c>
      <c r="D163" s="66">
        <v>120</v>
      </c>
      <c r="E163" s="66">
        <v>0</v>
      </c>
      <c r="F163" s="66">
        <v>0</v>
      </c>
      <c r="G163" s="66">
        <f t="shared" si="5"/>
        <v>0</v>
      </c>
    </row>
    <row r="164" spans="1:7" x14ac:dyDescent="0.25">
      <c r="A164" s="38" t="s">
        <v>132</v>
      </c>
      <c r="B164" s="66">
        <v>0</v>
      </c>
      <c r="C164" s="66">
        <v>120</v>
      </c>
      <c r="D164" s="66">
        <v>120</v>
      </c>
      <c r="E164" s="66">
        <v>0</v>
      </c>
      <c r="F164" s="66">
        <v>0</v>
      </c>
      <c r="G164" s="66">
        <f t="shared" si="5"/>
        <v>0</v>
      </c>
    </row>
    <row r="165" spans="1:7" ht="26.25" x14ac:dyDescent="0.25">
      <c r="A165" s="45" t="s">
        <v>91</v>
      </c>
      <c r="B165" s="71">
        <v>4972.93</v>
      </c>
      <c r="C165" s="71">
        <v>50000</v>
      </c>
      <c r="D165" s="71">
        <v>60853</v>
      </c>
      <c r="E165" s="71">
        <v>14524.46</v>
      </c>
      <c r="F165" s="71">
        <f t="shared" si="4"/>
        <v>292.07046952199204</v>
      </c>
      <c r="G165" s="71">
        <f t="shared" si="5"/>
        <v>23.868108392355346</v>
      </c>
    </row>
    <row r="166" spans="1:7" x14ac:dyDescent="0.25">
      <c r="A166" s="34" t="s">
        <v>105</v>
      </c>
      <c r="B166" s="66">
        <v>4972.93</v>
      </c>
      <c r="C166" s="66">
        <v>12500</v>
      </c>
      <c r="D166" s="66">
        <v>16353</v>
      </c>
      <c r="E166" s="66">
        <v>2636.97</v>
      </c>
      <c r="F166" s="66">
        <f t="shared" si="4"/>
        <v>53.026485391911805</v>
      </c>
      <c r="G166" s="66">
        <f t="shared" si="5"/>
        <v>16.12529811043845</v>
      </c>
    </row>
    <row r="167" spans="1:7" x14ac:dyDescent="0.25">
      <c r="A167" s="34" t="s">
        <v>167</v>
      </c>
      <c r="B167" s="66">
        <v>0</v>
      </c>
      <c r="C167" s="66">
        <v>0</v>
      </c>
      <c r="D167" s="66">
        <v>500</v>
      </c>
      <c r="E167" s="66">
        <v>0</v>
      </c>
      <c r="F167" s="66">
        <v>0</v>
      </c>
      <c r="G167" s="66">
        <f t="shared" si="5"/>
        <v>0</v>
      </c>
    </row>
    <row r="168" spans="1:7" x14ac:dyDescent="0.25">
      <c r="A168" s="38" t="s">
        <v>170</v>
      </c>
      <c r="B168" s="66">
        <v>0</v>
      </c>
      <c r="C168" s="66">
        <v>0</v>
      </c>
      <c r="D168" s="66">
        <v>500</v>
      </c>
      <c r="E168" s="66">
        <v>0</v>
      </c>
      <c r="F168" s="66">
        <v>0</v>
      </c>
      <c r="G168" s="66">
        <f t="shared" si="5"/>
        <v>0</v>
      </c>
    </row>
    <row r="169" spans="1:7" x14ac:dyDescent="0.25">
      <c r="A169" s="34" t="s">
        <v>106</v>
      </c>
      <c r="B169" s="66">
        <v>4113.43</v>
      </c>
      <c r="C169" s="66">
        <v>11500</v>
      </c>
      <c r="D169" s="66">
        <v>14000</v>
      </c>
      <c r="E169" s="66">
        <v>1783.97</v>
      </c>
      <c r="F169" s="66">
        <f t="shared" si="4"/>
        <v>43.369402177744604</v>
      </c>
      <c r="G169" s="66">
        <f t="shared" si="5"/>
        <v>12.742642857142858</v>
      </c>
    </row>
    <row r="170" spans="1:7" ht="26.25" x14ac:dyDescent="0.25">
      <c r="A170" s="38" t="s">
        <v>107</v>
      </c>
      <c r="B170" s="66">
        <v>75</v>
      </c>
      <c r="C170" s="66">
        <v>1000</v>
      </c>
      <c r="D170" s="66">
        <v>1000</v>
      </c>
      <c r="E170" s="66">
        <v>150</v>
      </c>
      <c r="F170" s="66">
        <f t="shared" si="4"/>
        <v>200</v>
      </c>
      <c r="G170" s="66">
        <f t="shared" si="5"/>
        <v>15</v>
      </c>
    </row>
    <row r="171" spans="1:7" x14ac:dyDescent="0.25">
      <c r="A171" s="39" t="s">
        <v>108</v>
      </c>
      <c r="B171" s="67">
        <v>75</v>
      </c>
      <c r="C171" s="67">
        <v>0</v>
      </c>
      <c r="D171" s="67">
        <v>0</v>
      </c>
      <c r="E171" s="67">
        <v>150</v>
      </c>
      <c r="F171" s="67">
        <f t="shared" si="4"/>
        <v>200</v>
      </c>
      <c r="G171" s="67">
        <v>0</v>
      </c>
    </row>
    <row r="172" spans="1:7" ht="26.25" x14ac:dyDescent="0.25">
      <c r="A172" s="38" t="s">
        <v>111</v>
      </c>
      <c r="B172" s="66">
        <v>3693.25</v>
      </c>
      <c r="C172" s="66">
        <v>7000</v>
      </c>
      <c r="D172" s="66">
        <v>10000</v>
      </c>
      <c r="E172" s="66">
        <v>1633.97</v>
      </c>
      <c r="F172" s="66">
        <f t="shared" si="4"/>
        <v>44.242063223448184</v>
      </c>
      <c r="G172" s="66">
        <f t="shared" si="5"/>
        <v>16.339700000000001</v>
      </c>
    </row>
    <row r="173" spans="1:7" ht="26.25" x14ac:dyDescent="0.25">
      <c r="A173" s="39" t="s">
        <v>112</v>
      </c>
      <c r="B173" s="67">
        <v>2107.63</v>
      </c>
      <c r="C173" s="67">
        <v>0</v>
      </c>
      <c r="D173" s="67">
        <v>0</v>
      </c>
      <c r="E173" s="67">
        <v>936.56</v>
      </c>
      <c r="F173" s="67">
        <f t="shared" si="4"/>
        <v>44.436642105113322</v>
      </c>
      <c r="G173" s="67">
        <v>0</v>
      </c>
    </row>
    <row r="174" spans="1:7" x14ac:dyDescent="0.25">
      <c r="A174" s="39" t="s">
        <v>113</v>
      </c>
      <c r="B174" s="67">
        <v>51.29</v>
      </c>
      <c r="C174" s="67">
        <v>0</v>
      </c>
      <c r="D174" s="67">
        <v>0</v>
      </c>
      <c r="E174" s="67">
        <v>0</v>
      </c>
      <c r="F174" s="67">
        <f t="shared" si="4"/>
        <v>0</v>
      </c>
      <c r="G174" s="67">
        <v>0</v>
      </c>
    </row>
    <row r="175" spans="1:7" x14ac:dyDescent="0.25">
      <c r="A175" s="39" t="s">
        <v>114</v>
      </c>
      <c r="B175" s="67">
        <v>60.79</v>
      </c>
      <c r="C175" s="67">
        <v>0</v>
      </c>
      <c r="D175" s="67">
        <v>0</v>
      </c>
      <c r="E175" s="67">
        <v>20.010000000000002</v>
      </c>
      <c r="F175" s="67">
        <f t="shared" si="4"/>
        <v>32.916598124691568</v>
      </c>
      <c r="G175" s="67">
        <v>0</v>
      </c>
    </row>
    <row r="176" spans="1:7" x14ac:dyDescent="0.25">
      <c r="A176" s="39" t="s">
        <v>116</v>
      </c>
      <c r="B176" s="67">
        <v>1473.54</v>
      </c>
      <c r="C176" s="67">
        <v>0</v>
      </c>
      <c r="D176" s="67">
        <v>0</v>
      </c>
      <c r="E176" s="67">
        <v>677.4</v>
      </c>
      <c r="F176" s="67">
        <f t="shared" si="4"/>
        <v>45.970927155014458</v>
      </c>
      <c r="G176" s="67">
        <v>0</v>
      </c>
    </row>
    <row r="177" spans="1:7" x14ac:dyDescent="0.25">
      <c r="A177" s="38" t="s">
        <v>118</v>
      </c>
      <c r="B177" s="66">
        <v>345.18</v>
      </c>
      <c r="C177" s="66">
        <v>3500</v>
      </c>
      <c r="D177" s="66">
        <v>3000</v>
      </c>
      <c r="E177" s="66">
        <v>0</v>
      </c>
      <c r="F177" s="66">
        <f t="shared" si="4"/>
        <v>0</v>
      </c>
      <c r="G177" s="66">
        <f t="shared" si="5"/>
        <v>0</v>
      </c>
    </row>
    <row r="178" spans="1:7" ht="26.25" x14ac:dyDescent="0.25">
      <c r="A178" s="39" t="s">
        <v>121</v>
      </c>
      <c r="B178" s="67">
        <v>164.98</v>
      </c>
      <c r="C178" s="67">
        <v>0</v>
      </c>
      <c r="D178" s="67">
        <v>0</v>
      </c>
      <c r="E178" s="67">
        <v>0</v>
      </c>
      <c r="F178" s="67">
        <f t="shared" si="4"/>
        <v>0</v>
      </c>
      <c r="G178" s="67">
        <v>0</v>
      </c>
    </row>
    <row r="179" spans="1:7" x14ac:dyDescent="0.25">
      <c r="A179" s="39" t="s">
        <v>124</v>
      </c>
      <c r="B179" s="67">
        <v>150</v>
      </c>
      <c r="C179" s="67">
        <v>0</v>
      </c>
      <c r="D179" s="67">
        <v>0</v>
      </c>
      <c r="E179" s="67">
        <v>0</v>
      </c>
      <c r="F179" s="67">
        <f t="shared" si="4"/>
        <v>0</v>
      </c>
      <c r="G179" s="67">
        <v>0</v>
      </c>
    </row>
    <row r="180" spans="1:7" x14ac:dyDescent="0.25">
      <c r="A180" s="39" t="s">
        <v>126</v>
      </c>
      <c r="B180" s="67">
        <v>30.2</v>
      </c>
      <c r="C180" s="67">
        <v>0</v>
      </c>
      <c r="D180" s="67">
        <v>0</v>
      </c>
      <c r="E180" s="67">
        <v>0</v>
      </c>
      <c r="F180" s="67">
        <f t="shared" si="4"/>
        <v>0</v>
      </c>
      <c r="G180" s="67">
        <v>0</v>
      </c>
    </row>
    <row r="181" spans="1:7" ht="39" x14ac:dyDescent="0.25">
      <c r="A181" s="34" t="s">
        <v>151</v>
      </c>
      <c r="B181" s="66">
        <v>0</v>
      </c>
      <c r="C181" s="66">
        <v>1000</v>
      </c>
      <c r="D181" s="66">
        <v>1000</v>
      </c>
      <c r="E181" s="66">
        <v>0</v>
      </c>
      <c r="F181" s="66">
        <v>0</v>
      </c>
      <c r="G181" s="66">
        <f t="shared" si="5"/>
        <v>0</v>
      </c>
    </row>
    <row r="182" spans="1:7" ht="26.25" x14ac:dyDescent="0.25">
      <c r="A182" s="38" t="s">
        <v>152</v>
      </c>
      <c r="B182" s="66">
        <v>0</v>
      </c>
      <c r="C182" s="66">
        <v>1000</v>
      </c>
      <c r="D182" s="66">
        <v>1000</v>
      </c>
      <c r="E182" s="66">
        <v>0</v>
      </c>
      <c r="F182" s="66">
        <v>0</v>
      </c>
      <c r="G182" s="66">
        <f t="shared" si="5"/>
        <v>0</v>
      </c>
    </row>
    <row r="183" spans="1:7" x14ac:dyDescent="0.25">
      <c r="A183" s="34" t="s">
        <v>155</v>
      </c>
      <c r="B183" s="66">
        <v>859.5</v>
      </c>
      <c r="C183" s="66">
        <v>0</v>
      </c>
      <c r="D183" s="66">
        <v>853</v>
      </c>
      <c r="E183" s="66">
        <v>853</v>
      </c>
      <c r="F183" s="66">
        <f t="shared" si="4"/>
        <v>99.243746364165204</v>
      </c>
      <c r="G183" s="66">
        <f t="shared" si="5"/>
        <v>100</v>
      </c>
    </row>
    <row r="184" spans="1:7" x14ac:dyDescent="0.25">
      <c r="A184" s="38" t="s">
        <v>156</v>
      </c>
      <c r="B184" s="66">
        <v>859.5</v>
      </c>
      <c r="C184" s="66">
        <v>0</v>
      </c>
      <c r="D184" s="66">
        <v>853</v>
      </c>
      <c r="E184" s="66">
        <v>853</v>
      </c>
      <c r="F184" s="66">
        <f t="shared" si="4"/>
        <v>99.243746364165204</v>
      </c>
      <c r="G184" s="66">
        <f t="shared" si="5"/>
        <v>100</v>
      </c>
    </row>
    <row r="185" spans="1:7" x14ac:dyDescent="0.25">
      <c r="A185" s="39" t="s">
        <v>157</v>
      </c>
      <c r="B185" s="67">
        <v>859.5</v>
      </c>
      <c r="C185" s="67">
        <v>0</v>
      </c>
      <c r="D185" s="67">
        <v>0</v>
      </c>
      <c r="E185" s="67">
        <v>853</v>
      </c>
      <c r="F185" s="67">
        <f t="shared" si="4"/>
        <v>99.243746364165204</v>
      </c>
      <c r="G185" s="67">
        <v>0</v>
      </c>
    </row>
    <row r="186" spans="1:7" ht="26.25" x14ac:dyDescent="0.25">
      <c r="A186" s="34" t="s">
        <v>141</v>
      </c>
      <c r="B186" s="66">
        <v>0</v>
      </c>
      <c r="C186" s="66">
        <v>37500</v>
      </c>
      <c r="D186" s="66">
        <v>44500</v>
      </c>
      <c r="E186" s="66">
        <v>11887.49</v>
      </c>
      <c r="F186" s="66">
        <v>0</v>
      </c>
      <c r="G186" s="66">
        <f t="shared" si="5"/>
        <v>26.713460674157304</v>
      </c>
    </row>
    <row r="187" spans="1:7" ht="26.25" x14ac:dyDescent="0.25">
      <c r="A187" s="34" t="s">
        <v>142</v>
      </c>
      <c r="B187" s="66">
        <v>0</v>
      </c>
      <c r="C187" s="66">
        <v>17500</v>
      </c>
      <c r="D187" s="66">
        <v>17500</v>
      </c>
      <c r="E187" s="66">
        <v>388.55</v>
      </c>
      <c r="F187" s="66">
        <v>0</v>
      </c>
      <c r="G187" s="66">
        <f t="shared" si="5"/>
        <v>2.2202857142857142</v>
      </c>
    </row>
    <row r="188" spans="1:7" x14ac:dyDescent="0.25">
      <c r="A188" s="38" t="s">
        <v>143</v>
      </c>
      <c r="B188" s="66">
        <v>0</v>
      </c>
      <c r="C188" s="66">
        <v>15000</v>
      </c>
      <c r="D188" s="66">
        <v>15000</v>
      </c>
      <c r="E188" s="66">
        <v>388.55</v>
      </c>
      <c r="F188" s="66">
        <v>0</v>
      </c>
      <c r="G188" s="66">
        <f t="shared" si="5"/>
        <v>2.5903333333333336</v>
      </c>
    </row>
    <row r="189" spans="1:7" x14ac:dyDescent="0.25">
      <c r="A189" s="39" t="s">
        <v>144</v>
      </c>
      <c r="B189" s="67">
        <v>0</v>
      </c>
      <c r="C189" s="67">
        <v>0</v>
      </c>
      <c r="D189" s="67">
        <v>0</v>
      </c>
      <c r="E189" s="67">
        <v>388.55</v>
      </c>
      <c r="F189" s="67">
        <v>0</v>
      </c>
      <c r="G189" s="67">
        <v>0</v>
      </c>
    </row>
    <row r="190" spans="1:7" ht="26.25" x14ac:dyDescent="0.25">
      <c r="A190" s="38" t="s">
        <v>212</v>
      </c>
      <c r="B190" s="66">
        <v>0</v>
      </c>
      <c r="C190" s="66">
        <v>2500</v>
      </c>
      <c r="D190" s="66">
        <v>2500</v>
      </c>
      <c r="E190" s="66">
        <v>0</v>
      </c>
      <c r="F190" s="66">
        <v>0</v>
      </c>
      <c r="G190" s="66">
        <f t="shared" si="5"/>
        <v>0</v>
      </c>
    </row>
    <row r="191" spans="1:7" ht="26.25" x14ac:dyDescent="0.25">
      <c r="A191" s="34" t="s">
        <v>214</v>
      </c>
      <c r="B191" s="66">
        <v>0</v>
      </c>
      <c r="C191" s="66">
        <v>20000</v>
      </c>
      <c r="D191" s="66">
        <v>27000</v>
      </c>
      <c r="E191" s="66">
        <v>11498.94</v>
      </c>
      <c r="F191" s="66">
        <v>0</v>
      </c>
      <c r="G191" s="66">
        <f t="shared" si="5"/>
        <v>42.588666666666668</v>
      </c>
    </row>
    <row r="192" spans="1:7" ht="26.25" x14ac:dyDescent="0.25">
      <c r="A192" s="38" t="s">
        <v>215</v>
      </c>
      <c r="B192" s="66">
        <v>0</v>
      </c>
      <c r="C192" s="66">
        <v>20000</v>
      </c>
      <c r="D192" s="66">
        <v>27000</v>
      </c>
      <c r="E192" s="66">
        <v>11498.94</v>
      </c>
      <c r="F192" s="66">
        <v>0</v>
      </c>
      <c r="G192" s="66">
        <f t="shared" si="5"/>
        <v>42.588666666666668</v>
      </c>
    </row>
    <row r="193" spans="1:7" ht="26.25" x14ac:dyDescent="0.25">
      <c r="A193" s="39" t="s">
        <v>216</v>
      </c>
      <c r="B193" s="67">
        <v>0</v>
      </c>
      <c r="C193" s="67">
        <v>0</v>
      </c>
      <c r="D193" s="67">
        <v>0</v>
      </c>
      <c r="E193" s="67">
        <v>11498.94</v>
      </c>
      <c r="F193" s="67">
        <v>0</v>
      </c>
      <c r="G193" s="67">
        <v>0</v>
      </c>
    </row>
    <row r="194" spans="1:7" ht="26.25" x14ac:dyDescent="0.25">
      <c r="A194" s="45" t="s">
        <v>166</v>
      </c>
      <c r="B194" s="71">
        <v>732306.35</v>
      </c>
      <c r="C194" s="71">
        <v>1500000</v>
      </c>
      <c r="D194" s="71">
        <v>1620000</v>
      </c>
      <c r="E194" s="71">
        <v>918117.04</v>
      </c>
      <c r="F194" s="71">
        <f t="shared" si="4"/>
        <v>125.37335501733668</v>
      </c>
      <c r="G194" s="71">
        <f t="shared" si="5"/>
        <v>56.673891358024697</v>
      </c>
    </row>
    <row r="195" spans="1:7" x14ac:dyDescent="0.25">
      <c r="A195" s="34" t="s">
        <v>105</v>
      </c>
      <c r="B195" s="66">
        <v>732306.35</v>
      </c>
      <c r="C195" s="66">
        <v>1500000</v>
      </c>
      <c r="D195" s="66">
        <v>1620000</v>
      </c>
      <c r="E195" s="66">
        <v>918117.04</v>
      </c>
      <c r="F195" s="66">
        <f t="shared" si="4"/>
        <v>125.37335501733668</v>
      </c>
      <c r="G195" s="66">
        <f t="shared" si="5"/>
        <v>56.673891358024697</v>
      </c>
    </row>
    <row r="196" spans="1:7" x14ac:dyDescent="0.25">
      <c r="A196" s="34" t="s">
        <v>167</v>
      </c>
      <c r="B196" s="66">
        <v>731353.64</v>
      </c>
      <c r="C196" s="66">
        <v>1500000</v>
      </c>
      <c r="D196" s="66">
        <v>1620000</v>
      </c>
      <c r="E196" s="66">
        <v>918117.04</v>
      </c>
      <c r="F196" s="66">
        <f t="shared" ref="F196:F229" si="6">SUM(E196/B196*100)</f>
        <v>125.5366747063705</v>
      </c>
      <c r="G196" s="66">
        <f t="shared" ref="G196:G244" si="7">SUM(E196/D196*100)</f>
        <v>56.673891358024697</v>
      </c>
    </row>
    <row r="197" spans="1:7" x14ac:dyDescent="0.25">
      <c r="A197" s="38" t="s">
        <v>168</v>
      </c>
      <c r="B197" s="66">
        <v>609448.04</v>
      </c>
      <c r="C197" s="66">
        <v>1250000</v>
      </c>
      <c r="D197" s="66">
        <v>1350000</v>
      </c>
      <c r="E197" s="66">
        <v>769122.23</v>
      </c>
      <c r="F197" s="66">
        <f t="shared" si="6"/>
        <v>126.19980367809534</v>
      </c>
      <c r="G197" s="66">
        <f t="shared" si="7"/>
        <v>56.972017037037034</v>
      </c>
    </row>
    <row r="198" spans="1:7" x14ac:dyDescent="0.25">
      <c r="A198" s="39" t="s">
        <v>169</v>
      </c>
      <c r="B198" s="67">
        <v>609448.04</v>
      </c>
      <c r="C198" s="67">
        <v>0</v>
      </c>
      <c r="D198" s="67">
        <v>0</v>
      </c>
      <c r="E198" s="67">
        <v>769122.23</v>
      </c>
      <c r="F198" s="67">
        <f t="shared" si="6"/>
        <v>126.19980367809534</v>
      </c>
      <c r="G198" s="67">
        <v>0</v>
      </c>
    </row>
    <row r="199" spans="1:7" x14ac:dyDescent="0.25">
      <c r="A199" s="38" t="s">
        <v>170</v>
      </c>
      <c r="B199" s="66">
        <v>21341.439999999999</v>
      </c>
      <c r="C199" s="66">
        <v>45000</v>
      </c>
      <c r="D199" s="66">
        <v>50000</v>
      </c>
      <c r="E199" s="66">
        <v>22089.73</v>
      </c>
      <c r="F199" s="66">
        <f t="shared" si="6"/>
        <v>103.50627698974391</v>
      </c>
      <c r="G199" s="66">
        <f t="shared" si="7"/>
        <v>44.179459999999999</v>
      </c>
    </row>
    <row r="200" spans="1:7" x14ac:dyDescent="0.25">
      <c r="A200" s="39" t="s">
        <v>171</v>
      </c>
      <c r="B200" s="67">
        <v>21341.439999999999</v>
      </c>
      <c r="C200" s="67">
        <v>0</v>
      </c>
      <c r="D200" s="67">
        <v>0</v>
      </c>
      <c r="E200" s="67">
        <v>22089.73</v>
      </c>
      <c r="F200" s="67">
        <f t="shared" si="6"/>
        <v>103.50627698974391</v>
      </c>
      <c r="G200" s="67">
        <v>0</v>
      </c>
    </row>
    <row r="201" spans="1:7" x14ac:dyDescent="0.25">
      <c r="A201" s="38" t="s">
        <v>172</v>
      </c>
      <c r="B201" s="66">
        <v>100564.16</v>
      </c>
      <c r="C201" s="66">
        <v>205000</v>
      </c>
      <c r="D201" s="66">
        <v>220000</v>
      </c>
      <c r="E201" s="66">
        <v>126905.08</v>
      </c>
      <c r="F201" s="66">
        <f t="shared" si="6"/>
        <v>126.19314873211292</v>
      </c>
      <c r="G201" s="66">
        <f t="shared" si="7"/>
        <v>57.684127272727267</v>
      </c>
    </row>
    <row r="202" spans="1:7" ht="26.25" x14ac:dyDescent="0.25">
      <c r="A202" s="39" t="s">
        <v>173</v>
      </c>
      <c r="B202" s="67">
        <v>100551.49</v>
      </c>
      <c r="C202" s="67">
        <v>0</v>
      </c>
      <c r="D202" s="67">
        <v>0</v>
      </c>
      <c r="E202" s="67">
        <v>126905.08</v>
      </c>
      <c r="F202" s="67">
        <f t="shared" si="6"/>
        <v>126.2090497117447</v>
      </c>
      <c r="G202" s="67">
        <v>0</v>
      </c>
    </row>
    <row r="203" spans="1:7" ht="39" x14ac:dyDescent="0.25">
      <c r="A203" s="39" t="s">
        <v>174</v>
      </c>
      <c r="B203" s="67">
        <v>12.67</v>
      </c>
      <c r="C203" s="67">
        <v>0</v>
      </c>
      <c r="D203" s="67">
        <v>0</v>
      </c>
      <c r="E203" s="67">
        <v>0</v>
      </c>
      <c r="F203" s="67">
        <f t="shared" si="6"/>
        <v>0</v>
      </c>
      <c r="G203" s="67">
        <v>0</v>
      </c>
    </row>
    <row r="204" spans="1:7" x14ac:dyDescent="0.25">
      <c r="A204" s="34" t="s">
        <v>106</v>
      </c>
      <c r="B204" s="66">
        <v>548.07000000000005</v>
      </c>
      <c r="C204" s="66">
        <v>0</v>
      </c>
      <c r="D204" s="66">
        <v>0</v>
      </c>
      <c r="E204" s="66">
        <v>0</v>
      </c>
      <c r="F204" s="66">
        <f t="shared" si="6"/>
        <v>0</v>
      </c>
      <c r="G204" s="66">
        <v>0</v>
      </c>
    </row>
    <row r="205" spans="1:7" ht="26.25" x14ac:dyDescent="0.25">
      <c r="A205" s="38" t="s">
        <v>127</v>
      </c>
      <c r="B205" s="66">
        <v>548.07000000000005</v>
      </c>
      <c r="C205" s="66">
        <v>0</v>
      </c>
      <c r="D205" s="66">
        <v>0</v>
      </c>
      <c r="E205" s="66">
        <v>0</v>
      </c>
      <c r="F205" s="66">
        <f t="shared" si="6"/>
        <v>0</v>
      </c>
      <c r="G205" s="66">
        <v>0</v>
      </c>
    </row>
    <row r="206" spans="1:7" x14ac:dyDescent="0.25">
      <c r="A206" s="39" t="s">
        <v>175</v>
      </c>
      <c r="B206" s="67">
        <v>548.07000000000005</v>
      </c>
      <c r="C206" s="67">
        <v>0</v>
      </c>
      <c r="D206" s="67">
        <v>0</v>
      </c>
      <c r="E206" s="67">
        <v>0</v>
      </c>
      <c r="F206" s="67">
        <f t="shared" si="6"/>
        <v>0</v>
      </c>
      <c r="G206" s="67">
        <v>0</v>
      </c>
    </row>
    <row r="207" spans="1:7" x14ac:dyDescent="0.25">
      <c r="A207" s="34" t="s">
        <v>131</v>
      </c>
      <c r="B207" s="66">
        <v>404.64</v>
      </c>
      <c r="C207" s="66">
        <v>0</v>
      </c>
      <c r="D207" s="66">
        <v>0</v>
      </c>
      <c r="E207" s="66">
        <v>0</v>
      </c>
      <c r="F207" s="66">
        <f t="shared" si="6"/>
        <v>0</v>
      </c>
      <c r="G207" s="66">
        <v>0</v>
      </c>
    </row>
    <row r="208" spans="1:7" x14ac:dyDescent="0.25">
      <c r="A208" s="38" t="s">
        <v>132</v>
      </c>
      <c r="B208" s="66">
        <v>404.64</v>
      </c>
      <c r="C208" s="66">
        <v>0</v>
      </c>
      <c r="D208" s="66">
        <v>0</v>
      </c>
      <c r="E208" s="66">
        <v>0</v>
      </c>
      <c r="F208" s="66">
        <f t="shared" si="6"/>
        <v>0</v>
      </c>
      <c r="G208" s="66">
        <v>0</v>
      </c>
    </row>
    <row r="209" spans="1:7" x14ac:dyDescent="0.25">
      <c r="A209" s="39" t="s">
        <v>176</v>
      </c>
      <c r="B209" s="67">
        <v>404.64</v>
      </c>
      <c r="C209" s="67">
        <v>0</v>
      </c>
      <c r="D209" s="67">
        <v>0</v>
      </c>
      <c r="E209" s="67">
        <v>0</v>
      </c>
      <c r="F209" s="67">
        <f t="shared" si="6"/>
        <v>0</v>
      </c>
      <c r="G209" s="67">
        <v>0</v>
      </c>
    </row>
    <row r="210" spans="1:7" x14ac:dyDescent="0.25">
      <c r="A210" s="45" t="s">
        <v>97</v>
      </c>
      <c r="B210" s="71">
        <v>25171.27</v>
      </c>
      <c r="C210" s="71">
        <v>60000</v>
      </c>
      <c r="D210" s="71">
        <v>66468</v>
      </c>
      <c r="E210" s="71">
        <v>42284.46</v>
      </c>
      <c r="F210" s="71">
        <f t="shared" si="6"/>
        <v>167.98699469673161</v>
      </c>
      <c r="G210" s="71">
        <f t="shared" si="7"/>
        <v>63.616266474092797</v>
      </c>
    </row>
    <row r="211" spans="1:7" x14ac:dyDescent="0.25">
      <c r="A211" s="45" t="s">
        <v>98</v>
      </c>
      <c r="B211" s="71">
        <v>25171.27</v>
      </c>
      <c r="C211" s="71">
        <v>60000</v>
      </c>
      <c r="D211" s="71">
        <v>66468</v>
      </c>
      <c r="E211" s="71">
        <v>42284.46</v>
      </c>
      <c r="F211" s="71">
        <f t="shared" si="6"/>
        <v>167.98699469673161</v>
      </c>
      <c r="G211" s="71">
        <f t="shared" si="7"/>
        <v>63.616266474092797</v>
      </c>
    </row>
    <row r="212" spans="1:7" x14ac:dyDescent="0.25">
      <c r="A212" s="34" t="s">
        <v>105</v>
      </c>
      <c r="B212" s="66">
        <v>25171.27</v>
      </c>
      <c r="C212" s="66">
        <v>60000</v>
      </c>
      <c r="D212" s="66">
        <v>66468</v>
      </c>
      <c r="E212" s="66">
        <v>42284.46</v>
      </c>
      <c r="F212" s="66">
        <f t="shared" si="6"/>
        <v>167.98699469673161</v>
      </c>
      <c r="G212" s="66">
        <f t="shared" si="7"/>
        <v>63.616266474092797</v>
      </c>
    </row>
    <row r="213" spans="1:7" x14ac:dyDescent="0.25">
      <c r="A213" s="34" t="s">
        <v>106</v>
      </c>
      <c r="B213" s="66">
        <v>25171.27</v>
      </c>
      <c r="C213" s="66">
        <v>60000</v>
      </c>
      <c r="D213" s="66">
        <v>66468</v>
      </c>
      <c r="E213" s="66">
        <v>42284.46</v>
      </c>
      <c r="F213" s="66">
        <f t="shared" si="6"/>
        <v>167.98699469673161</v>
      </c>
      <c r="G213" s="66">
        <f t="shared" si="7"/>
        <v>63.616266474092797</v>
      </c>
    </row>
    <row r="214" spans="1:7" ht="26.25" x14ac:dyDescent="0.25">
      <c r="A214" s="38" t="s">
        <v>107</v>
      </c>
      <c r="B214" s="66">
        <v>10496.66</v>
      </c>
      <c r="C214" s="66">
        <v>16000</v>
      </c>
      <c r="D214" s="66">
        <v>14000</v>
      </c>
      <c r="E214" s="66">
        <v>3981.6</v>
      </c>
      <c r="F214" s="66">
        <f t="shared" si="6"/>
        <v>37.932066009568757</v>
      </c>
      <c r="G214" s="66">
        <f t="shared" si="7"/>
        <v>28.439999999999998</v>
      </c>
    </row>
    <row r="215" spans="1:7" ht="26.25" x14ac:dyDescent="0.25">
      <c r="A215" s="39" t="s">
        <v>109</v>
      </c>
      <c r="B215" s="67">
        <v>10496.66</v>
      </c>
      <c r="C215" s="67">
        <v>0</v>
      </c>
      <c r="D215" s="67">
        <v>0</v>
      </c>
      <c r="E215" s="67">
        <v>3981.6</v>
      </c>
      <c r="F215" s="67">
        <f t="shared" si="6"/>
        <v>37.932066009568757</v>
      </c>
      <c r="G215" s="67">
        <v>0</v>
      </c>
    </row>
    <row r="216" spans="1:7" x14ac:dyDescent="0.25">
      <c r="A216" s="38" t="s">
        <v>118</v>
      </c>
      <c r="B216" s="66">
        <v>541.88</v>
      </c>
      <c r="C216" s="66">
        <v>3000</v>
      </c>
      <c r="D216" s="66">
        <v>3000</v>
      </c>
      <c r="E216" s="66">
        <v>0</v>
      </c>
      <c r="F216" s="66">
        <f t="shared" si="6"/>
        <v>0</v>
      </c>
      <c r="G216" s="66">
        <f t="shared" si="7"/>
        <v>0</v>
      </c>
    </row>
    <row r="217" spans="1:7" ht="26.25" x14ac:dyDescent="0.25">
      <c r="A217" s="39" t="s">
        <v>121</v>
      </c>
      <c r="B217" s="67">
        <v>541.88</v>
      </c>
      <c r="C217" s="67">
        <v>0</v>
      </c>
      <c r="D217" s="67">
        <v>0</v>
      </c>
      <c r="E217" s="67">
        <v>0</v>
      </c>
      <c r="F217" s="67">
        <f t="shared" si="6"/>
        <v>0</v>
      </c>
      <c r="G217" s="67">
        <v>0</v>
      </c>
    </row>
    <row r="218" spans="1:7" ht="26.25" x14ac:dyDescent="0.25">
      <c r="A218" s="38" t="s">
        <v>159</v>
      </c>
      <c r="B218" s="66">
        <v>14132.73</v>
      </c>
      <c r="C218" s="66">
        <v>40000</v>
      </c>
      <c r="D218" s="66">
        <v>48968</v>
      </c>
      <c r="E218" s="66">
        <v>38302.86</v>
      </c>
      <c r="F218" s="66">
        <f t="shared" si="6"/>
        <v>271.0223714738766</v>
      </c>
      <c r="G218" s="66">
        <f t="shared" si="7"/>
        <v>78.220184610357791</v>
      </c>
    </row>
    <row r="219" spans="1:7" ht="26.25" x14ac:dyDescent="0.25">
      <c r="A219" s="39" t="s">
        <v>160</v>
      </c>
      <c r="B219" s="67">
        <v>14132.73</v>
      </c>
      <c r="C219" s="67">
        <v>0</v>
      </c>
      <c r="D219" s="67">
        <v>0</v>
      </c>
      <c r="E219" s="67">
        <v>38302.86</v>
      </c>
      <c r="F219" s="67">
        <f t="shared" si="6"/>
        <v>271.0223714738766</v>
      </c>
      <c r="G219" s="67">
        <v>0</v>
      </c>
    </row>
    <row r="220" spans="1:7" ht="26.25" x14ac:dyDescent="0.25">
      <c r="A220" s="38" t="s">
        <v>127</v>
      </c>
      <c r="B220" s="66">
        <v>0</v>
      </c>
      <c r="C220" s="66">
        <v>1000</v>
      </c>
      <c r="D220" s="66">
        <v>500</v>
      </c>
      <c r="E220" s="66">
        <v>0</v>
      </c>
      <c r="F220" s="66">
        <v>0</v>
      </c>
      <c r="G220" s="66">
        <f t="shared" si="7"/>
        <v>0</v>
      </c>
    </row>
    <row r="221" spans="1:7" x14ac:dyDescent="0.25">
      <c r="A221" s="45" t="s">
        <v>149</v>
      </c>
      <c r="B221" s="71">
        <v>1033.97</v>
      </c>
      <c r="C221" s="71">
        <v>12000</v>
      </c>
      <c r="D221" s="71">
        <v>12000</v>
      </c>
      <c r="E221" s="71">
        <v>846.78</v>
      </c>
      <c r="F221" s="71">
        <f t="shared" si="6"/>
        <v>81.895993113920127</v>
      </c>
      <c r="G221" s="71">
        <f t="shared" si="7"/>
        <v>7.0565000000000007</v>
      </c>
    </row>
    <row r="222" spans="1:7" x14ac:dyDescent="0.25">
      <c r="A222" s="34" t="s">
        <v>105</v>
      </c>
      <c r="B222" s="66">
        <v>1033.97</v>
      </c>
      <c r="C222" s="66">
        <v>8000</v>
      </c>
      <c r="D222" s="66">
        <v>8200</v>
      </c>
      <c r="E222" s="66">
        <v>846.78</v>
      </c>
      <c r="F222" s="66">
        <f t="shared" si="6"/>
        <v>81.895993113920127</v>
      </c>
      <c r="G222" s="66">
        <f t="shared" si="7"/>
        <v>10.326585365853658</v>
      </c>
    </row>
    <row r="223" spans="1:7" x14ac:dyDescent="0.25">
      <c r="A223" s="34" t="s">
        <v>106</v>
      </c>
      <c r="B223" s="66">
        <v>1033.97</v>
      </c>
      <c r="C223" s="66">
        <v>7500</v>
      </c>
      <c r="D223" s="66">
        <v>7700</v>
      </c>
      <c r="E223" s="66">
        <v>846.78</v>
      </c>
      <c r="F223" s="66">
        <f t="shared" si="6"/>
        <v>81.895993113920127</v>
      </c>
      <c r="G223" s="66">
        <f t="shared" si="7"/>
        <v>10.997142857142856</v>
      </c>
    </row>
    <row r="224" spans="1:7" ht="26.25" x14ac:dyDescent="0.25">
      <c r="A224" s="38" t="s">
        <v>107</v>
      </c>
      <c r="B224" s="66">
        <v>780</v>
      </c>
      <c r="C224" s="66">
        <v>3000</v>
      </c>
      <c r="D224" s="66">
        <v>3000</v>
      </c>
      <c r="E224" s="66">
        <v>720</v>
      </c>
      <c r="F224" s="66">
        <f t="shared" si="6"/>
        <v>92.307692307692307</v>
      </c>
      <c r="G224" s="66">
        <f t="shared" si="7"/>
        <v>24</v>
      </c>
    </row>
    <row r="225" spans="1:7" x14ac:dyDescent="0.25">
      <c r="A225" s="39" t="s">
        <v>108</v>
      </c>
      <c r="B225" s="67">
        <v>780</v>
      </c>
      <c r="C225" s="67">
        <v>0</v>
      </c>
      <c r="D225" s="67">
        <v>0</v>
      </c>
      <c r="E225" s="67">
        <v>720</v>
      </c>
      <c r="F225" s="67">
        <f t="shared" si="6"/>
        <v>92.307692307692307</v>
      </c>
      <c r="G225" s="67">
        <v>0</v>
      </c>
    </row>
    <row r="226" spans="1:7" ht="26.25" x14ac:dyDescent="0.25">
      <c r="A226" s="38" t="s">
        <v>111</v>
      </c>
      <c r="B226" s="66">
        <v>253.97</v>
      </c>
      <c r="C226" s="66">
        <v>4000</v>
      </c>
      <c r="D226" s="66">
        <v>3000</v>
      </c>
      <c r="E226" s="66">
        <v>126.78</v>
      </c>
      <c r="F226" s="66">
        <f t="shared" si="6"/>
        <v>49.91928180493759</v>
      </c>
      <c r="G226" s="66">
        <f t="shared" si="7"/>
        <v>4.226</v>
      </c>
    </row>
    <row r="227" spans="1:7" ht="26.25" x14ac:dyDescent="0.25">
      <c r="A227" s="39" t="s">
        <v>112</v>
      </c>
      <c r="B227" s="67">
        <v>81.64</v>
      </c>
      <c r="C227" s="67">
        <v>0</v>
      </c>
      <c r="D227" s="67">
        <v>0</v>
      </c>
      <c r="E227" s="67">
        <v>32.06</v>
      </c>
      <c r="F227" s="67">
        <f t="shared" si="6"/>
        <v>39.269965703086726</v>
      </c>
      <c r="G227" s="67">
        <v>0</v>
      </c>
    </row>
    <row r="228" spans="1:7" x14ac:dyDescent="0.25">
      <c r="A228" s="39" t="s">
        <v>113</v>
      </c>
      <c r="B228" s="67">
        <v>25.03</v>
      </c>
      <c r="C228" s="67">
        <v>0</v>
      </c>
      <c r="D228" s="67">
        <v>0</v>
      </c>
      <c r="E228" s="67">
        <v>94.72</v>
      </c>
      <c r="F228" s="67">
        <f t="shared" si="6"/>
        <v>378.42588893328008</v>
      </c>
      <c r="G228" s="67">
        <v>0</v>
      </c>
    </row>
    <row r="229" spans="1:7" x14ac:dyDescent="0.25">
      <c r="A229" s="39" t="s">
        <v>116</v>
      </c>
      <c r="B229" s="67">
        <v>147.30000000000001</v>
      </c>
      <c r="C229" s="67">
        <v>0</v>
      </c>
      <c r="D229" s="67">
        <v>0</v>
      </c>
      <c r="E229" s="67">
        <v>0</v>
      </c>
      <c r="F229" s="67">
        <f t="shared" si="6"/>
        <v>0</v>
      </c>
      <c r="G229" s="67">
        <v>0</v>
      </c>
    </row>
    <row r="230" spans="1:7" x14ac:dyDescent="0.25">
      <c r="A230" s="38" t="s">
        <v>118</v>
      </c>
      <c r="B230" s="66">
        <v>0</v>
      </c>
      <c r="C230" s="66">
        <v>300</v>
      </c>
      <c r="D230" s="66">
        <v>1500</v>
      </c>
      <c r="E230" s="66">
        <v>0</v>
      </c>
      <c r="F230" s="66">
        <v>0</v>
      </c>
      <c r="G230" s="66">
        <f t="shared" si="7"/>
        <v>0</v>
      </c>
    </row>
    <row r="231" spans="1:7" ht="26.25" x14ac:dyDescent="0.25">
      <c r="A231" s="38" t="s">
        <v>127</v>
      </c>
      <c r="B231" s="66">
        <v>0</v>
      </c>
      <c r="C231" s="66">
        <v>200</v>
      </c>
      <c r="D231" s="66">
        <v>200</v>
      </c>
      <c r="E231" s="66">
        <v>0</v>
      </c>
      <c r="F231" s="66">
        <v>0</v>
      </c>
      <c r="G231" s="66">
        <f t="shared" si="7"/>
        <v>0</v>
      </c>
    </row>
    <row r="232" spans="1:7" ht="39" x14ac:dyDescent="0.25">
      <c r="A232" s="34" t="s">
        <v>151</v>
      </c>
      <c r="B232" s="66">
        <v>0</v>
      </c>
      <c r="C232" s="66">
        <v>500</v>
      </c>
      <c r="D232" s="66">
        <v>500</v>
      </c>
      <c r="E232" s="66">
        <v>0</v>
      </c>
      <c r="F232" s="66">
        <v>0</v>
      </c>
      <c r="G232" s="66">
        <f t="shared" si="7"/>
        <v>0</v>
      </c>
    </row>
    <row r="233" spans="1:7" ht="26.25" x14ac:dyDescent="0.25">
      <c r="A233" s="38" t="s">
        <v>152</v>
      </c>
      <c r="B233" s="66">
        <v>0</v>
      </c>
      <c r="C233" s="66">
        <v>500</v>
      </c>
      <c r="D233" s="66">
        <v>500</v>
      </c>
      <c r="E233" s="66">
        <v>0</v>
      </c>
      <c r="F233" s="66">
        <v>0</v>
      </c>
      <c r="G233" s="66">
        <f t="shared" si="7"/>
        <v>0</v>
      </c>
    </row>
    <row r="234" spans="1:7" ht="26.25" x14ac:dyDescent="0.25">
      <c r="A234" s="34" t="s">
        <v>141</v>
      </c>
      <c r="B234" s="66">
        <v>0</v>
      </c>
      <c r="C234" s="66">
        <v>4000</v>
      </c>
      <c r="D234" s="66">
        <v>3800</v>
      </c>
      <c r="E234" s="66">
        <v>0</v>
      </c>
      <c r="F234" s="66">
        <v>0</v>
      </c>
      <c r="G234" s="66">
        <f t="shared" si="7"/>
        <v>0</v>
      </c>
    </row>
    <row r="235" spans="1:7" ht="26.25" x14ac:dyDescent="0.25">
      <c r="A235" s="34" t="s">
        <v>142</v>
      </c>
      <c r="B235" s="66">
        <v>0</v>
      </c>
      <c r="C235" s="66">
        <v>4000</v>
      </c>
      <c r="D235" s="66">
        <v>3800</v>
      </c>
      <c r="E235" s="66">
        <v>0</v>
      </c>
      <c r="F235" s="66">
        <v>0</v>
      </c>
      <c r="G235" s="66">
        <f t="shared" si="7"/>
        <v>0</v>
      </c>
    </row>
    <row r="236" spans="1:7" x14ac:dyDescent="0.25">
      <c r="A236" s="38" t="s">
        <v>143</v>
      </c>
      <c r="B236" s="66">
        <v>0</v>
      </c>
      <c r="C236" s="66">
        <v>3500</v>
      </c>
      <c r="D236" s="66">
        <v>3500</v>
      </c>
      <c r="E236" s="66">
        <v>0</v>
      </c>
      <c r="F236" s="66">
        <v>0</v>
      </c>
      <c r="G236" s="66">
        <f t="shared" si="7"/>
        <v>0</v>
      </c>
    </row>
    <row r="237" spans="1:7" ht="26.25" x14ac:dyDescent="0.25">
      <c r="A237" s="38" t="s">
        <v>212</v>
      </c>
      <c r="B237" s="66">
        <v>0</v>
      </c>
      <c r="C237" s="66">
        <v>500</v>
      </c>
      <c r="D237" s="66">
        <v>300</v>
      </c>
      <c r="E237" s="66">
        <v>0</v>
      </c>
      <c r="F237" s="66">
        <v>0</v>
      </c>
      <c r="G237" s="66">
        <f t="shared" si="7"/>
        <v>0</v>
      </c>
    </row>
    <row r="238" spans="1:7" ht="39" x14ac:dyDescent="0.25">
      <c r="A238" s="45" t="s">
        <v>219</v>
      </c>
      <c r="B238" s="71">
        <v>0</v>
      </c>
      <c r="C238" s="71">
        <v>30909.68</v>
      </c>
      <c r="D238" s="71">
        <v>32900</v>
      </c>
      <c r="E238" s="71">
        <v>0</v>
      </c>
      <c r="F238" s="71">
        <v>0</v>
      </c>
      <c r="G238" s="71">
        <f t="shared" si="7"/>
        <v>0</v>
      </c>
    </row>
    <row r="239" spans="1:7" x14ac:dyDescent="0.25">
      <c r="A239" s="34" t="s">
        <v>105</v>
      </c>
      <c r="B239" s="66">
        <v>0</v>
      </c>
      <c r="C239" s="66">
        <v>0</v>
      </c>
      <c r="D239" s="66">
        <v>1990</v>
      </c>
      <c r="E239" s="66">
        <v>0</v>
      </c>
      <c r="F239" s="66">
        <v>0</v>
      </c>
      <c r="G239" s="66">
        <f t="shared" si="7"/>
        <v>0</v>
      </c>
    </row>
    <row r="240" spans="1:7" x14ac:dyDescent="0.25">
      <c r="A240" s="34" t="s">
        <v>106</v>
      </c>
      <c r="B240" s="66">
        <v>0</v>
      </c>
      <c r="C240" s="66">
        <v>0</v>
      </c>
      <c r="D240" s="66">
        <v>1990</v>
      </c>
      <c r="E240" s="66">
        <v>0</v>
      </c>
      <c r="F240" s="66">
        <v>0</v>
      </c>
      <c r="G240" s="66">
        <f t="shared" si="7"/>
        <v>0</v>
      </c>
    </row>
    <row r="241" spans="1:7" x14ac:dyDescent="0.25">
      <c r="A241" s="38" t="s">
        <v>118</v>
      </c>
      <c r="B241" s="66">
        <v>0</v>
      </c>
      <c r="C241" s="66">
        <v>0</v>
      </c>
      <c r="D241" s="66">
        <v>1990</v>
      </c>
      <c r="E241" s="66">
        <v>0</v>
      </c>
      <c r="F241" s="66">
        <v>0</v>
      </c>
      <c r="G241" s="66">
        <f t="shared" si="7"/>
        <v>0</v>
      </c>
    </row>
    <row r="242" spans="1:7" ht="26.25" x14ac:dyDescent="0.25">
      <c r="A242" s="34" t="s">
        <v>141</v>
      </c>
      <c r="B242" s="66">
        <v>0</v>
      </c>
      <c r="C242" s="66">
        <v>30909.68</v>
      </c>
      <c r="D242" s="66">
        <v>30910</v>
      </c>
      <c r="E242" s="66">
        <v>0</v>
      </c>
      <c r="F242" s="66">
        <v>0</v>
      </c>
      <c r="G242" s="66">
        <f t="shared" si="7"/>
        <v>0</v>
      </c>
    </row>
    <row r="243" spans="1:7" ht="26.25" x14ac:dyDescent="0.25">
      <c r="A243" s="34" t="s">
        <v>214</v>
      </c>
      <c r="B243" s="66">
        <v>0</v>
      </c>
      <c r="C243" s="66">
        <v>30909.68</v>
      </c>
      <c r="D243" s="66">
        <v>30910</v>
      </c>
      <c r="E243" s="66">
        <v>0</v>
      </c>
      <c r="F243" s="66">
        <v>0</v>
      </c>
      <c r="G243" s="66">
        <f t="shared" si="7"/>
        <v>0</v>
      </c>
    </row>
    <row r="244" spans="1:7" ht="26.25" x14ac:dyDescent="0.25">
      <c r="A244" s="38" t="s">
        <v>215</v>
      </c>
      <c r="B244" s="66">
        <v>0</v>
      </c>
      <c r="C244" s="66">
        <v>30909.68</v>
      </c>
      <c r="D244" s="66">
        <v>30910</v>
      </c>
      <c r="E244" s="66">
        <v>0</v>
      </c>
      <c r="F244" s="66">
        <v>0</v>
      </c>
      <c r="G244" s="66">
        <f t="shared" si="7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8282-7850-4B65-BFA1-49E287B71B37}">
  <dimension ref="A1:G26"/>
  <sheetViews>
    <sheetView workbookViewId="0">
      <selection activeCell="J11" sqref="J11"/>
    </sheetView>
  </sheetViews>
  <sheetFormatPr defaultRowHeight="15" x14ac:dyDescent="0.25"/>
  <cols>
    <col min="1" max="1" width="35.42578125" customWidth="1"/>
    <col min="2" max="2" width="18.7109375" customWidth="1"/>
    <col min="3" max="3" width="18.5703125" customWidth="1"/>
    <col min="4" max="4" width="18" customWidth="1"/>
    <col min="5" max="5" width="17.85546875" customWidth="1"/>
    <col min="6" max="6" width="18.7109375" customWidth="1"/>
    <col min="7" max="7" width="18.42578125" customWidth="1"/>
    <col min="8" max="8" width="18" customWidth="1"/>
  </cols>
  <sheetData>
    <row r="1" spans="1:7" x14ac:dyDescent="0.25">
      <c r="A1" t="s">
        <v>72</v>
      </c>
    </row>
    <row r="2" spans="1:7" x14ac:dyDescent="0.25">
      <c r="A2" t="s">
        <v>81</v>
      </c>
    </row>
    <row r="4" spans="1:7" ht="51" x14ac:dyDescent="0.25">
      <c r="A4" s="1" t="s">
        <v>2</v>
      </c>
      <c r="B4" s="1" t="s">
        <v>99</v>
      </c>
      <c r="C4" s="1" t="s">
        <v>18</v>
      </c>
      <c r="D4" s="1" t="s">
        <v>3</v>
      </c>
      <c r="E4" s="1" t="s">
        <v>20</v>
      </c>
      <c r="F4" s="1" t="s">
        <v>4</v>
      </c>
      <c r="G4" s="1" t="s">
        <v>5</v>
      </c>
    </row>
    <row r="5" spans="1:7" x14ac:dyDescent="0.25">
      <c r="A5" s="1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46" t="s">
        <v>100</v>
      </c>
      <c r="B6" s="67">
        <v>825467.72</v>
      </c>
      <c r="C6" s="67">
        <v>1825078.68</v>
      </c>
      <c r="D6" s="67">
        <v>1965750</v>
      </c>
      <c r="E6" s="67">
        <v>1045722.5800000001</v>
      </c>
      <c r="F6" s="67">
        <v>126.68243162797452</v>
      </c>
      <c r="G6" s="67">
        <v>53.197129848658278</v>
      </c>
    </row>
    <row r="7" spans="1:7" x14ac:dyDescent="0.25">
      <c r="A7" s="54" t="s">
        <v>101</v>
      </c>
      <c r="B7" s="72">
        <v>825467.72</v>
      </c>
      <c r="C7" s="72">
        <v>1825078.68</v>
      </c>
      <c r="D7" s="72">
        <v>1965750</v>
      </c>
      <c r="E7" s="72">
        <v>1045722.5800000001</v>
      </c>
      <c r="F7" s="72">
        <f t="shared" ref="F7:F25" si="0">SUM(E7/B7*100)</f>
        <v>126.68243162797452</v>
      </c>
      <c r="G7" s="72">
        <f t="shared" ref="G7:G26" si="1">SUM(E7/D7*100)</f>
        <v>53.197129848658278</v>
      </c>
    </row>
    <row r="8" spans="1:7" x14ac:dyDescent="0.25">
      <c r="A8" s="46" t="s">
        <v>177</v>
      </c>
      <c r="B8" s="67">
        <v>825467.72</v>
      </c>
      <c r="C8" s="67">
        <f>SUM(C9+C15)</f>
        <v>1825598.68</v>
      </c>
      <c r="D8" s="67">
        <f t="shared" ref="D8" si="2">SUM(D9+D15)</f>
        <v>1966250</v>
      </c>
      <c r="E8" s="67">
        <f>SUM(E9+E15)</f>
        <v>1046118.53</v>
      </c>
      <c r="F8" s="67">
        <f t="shared" si="0"/>
        <v>126.73039837342156</v>
      </c>
      <c r="G8" s="67">
        <f t="shared" si="1"/>
        <v>53.203739605848696</v>
      </c>
    </row>
    <row r="9" spans="1:7" x14ac:dyDescent="0.25">
      <c r="A9" s="46" t="s">
        <v>178</v>
      </c>
      <c r="B9" s="67">
        <v>825467.72</v>
      </c>
      <c r="C9" s="67">
        <f>SUM(C10+C16)</f>
        <v>1825078.68</v>
      </c>
      <c r="D9" s="67">
        <f t="shared" ref="D9" si="3">SUM(D10+D16)</f>
        <v>1965750</v>
      </c>
      <c r="E9" s="67">
        <f>SUM(E10+E16)</f>
        <v>1045722.5800000001</v>
      </c>
      <c r="F9" s="67">
        <f t="shared" si="0"/>
        <v>126.68243162797452</v>
      </c>
      <c r="G9" s="67">
        <f t="shared" si="1"/>
        <v>53.197129848658278</v>
      </c>
    </row>
    <row r="10" spans="1:7" x14ac:dyDescent="0.25">
      <c r="A10" s="62" t="s">
        <v>179</v>
      </c>
      <c r="B10" s="73">
        <v>782935.46</v>
      </c>
      <c r="C10" s="73">
        <v>1630020</v>
      </c>
      <c r="D10" s="73">
        <v>1741380</v>
      </c>
      <c r="E10" s="73">
        <v>981978.79</v>
      </c>
      <c r="F10" s="73">
        <f t="shared" si="0"/>
        <v>125.42269959263311</v>
      </c>
      <c r="G10" s="73">
        <f t="shared" si="1"/>
        <v>56.390838874915296</v>
      </c>
    </row>
    <row r="11" spans="1:7" x14ac:dyDescent="0.25">
      <c r="A11" s="62" t="s">
        <v>104</v>
      </c>
      <c r="B11" s="73">
        <v>782935.46</v>
      </c>
      <c r="C11" s="73">
        <v>1630020</v>
      </c>
      <c r="D11" s="73">
        <v>1741380</v>
      </c>
      <c r="E11" s="73">
        <v>981978.79</v>
      </c>
      <c r="F11" s="73">
        <f t="shared" si="0"/>
        <v>125.42269959263311</v>
      </c>
      <c r="G11" s="73">
        <f t="shared" si="1"/>
        <v>56.390838874915296</v>
      </c>
    </row>
    <row r="12" spans="1:7" x14ac:dyDescent="0.25">
      <c r="A12" s="61" t="s">
        <v>105</v>
      </c>
      <c r="B12" s="74">
        <v>782935.46</v>
      </c>
      <c r="C12" s="74">
        <v>1630020</v>
      </c>
      <c r="D12" s="74">
        <v>1741380</v>
      </c>
      <c r="E12" s="74">
        <v>981978.79</v>
      </c>
      <c r="F12" s="74">
        <f t="shared" si="0"/>
        <v>125.42269959263311</v>
      </c>
      <c r="G12" s="74">
        <f t="shared" si="1"/>
        <v>56.390838874915296</v>
      </c>
    </row>
    <row r="13" spans="1:7" x14ac:dyDescent="0.25">
      <c r="A13" s="61" t="s">
        <v>167</v>
      </c>
      <c r="B13" s="74">
        <v>731353.64</v>
      </c>
      <c r="C13" s="74">
        <v>1500000</v>
      </c>
      <c r="D13" s="74">
        <v>1620000</v>
      </c>
      <c r="E13" s="74">
        <v>918117.04</v>
      </c>
      <c r="F13" s="74">
        <f t="shared" si="0"/>
        <v>125.5366747063705</v>
      </c>
      <c r="G13" s="74">
        <f t="shared" si="1"/>
        <v>56.673891358024697</v>
      </c>
    </row>
    <row r="14" spans="1:7" x14ac:dyDescent="0.25">
      <c r="A14" s="61" t="s">
        <v>106</v>
      </c>
      <c r="B14" s="74">
        <v>50854.15</v>
      </c>
      <c r="C14" s="74">
        <v>129500</v>
      </c>
      <c r="D14" s="74">
        <v>120880</v>
      </c>
      <c r="E14" s="74">
        <v>63465.8</v>
      </c>
      <c r="F14" s="74">
        <f t="shared" si="0"/>
        <v>124.79964761971245</v>
      </c>
      <c r="G14" s="74">
        <f t="shared" si="1"/>
        <v>52.503143613500988</v>
      </c>
    </row>
    <row r="15" spans="1:7" x14ac:dyDescent="0.25">
      <c r="A15" s="61" t="s">
        <v>131</v>
      </c>
      <c r="B15" s="74">
        <v>727.67</v>
      </c>
      <c r="C15" s="74">
        <v>520</v>
      </c>
      <c r="D15" s="74">
        <v>500</v>
      </c>
      <c r="E15" s="74">
        <v>395.95</v>
      </c>
      <c r="F15" s="74">
        <f t="shared" si="0"/>
        <v>54.413401679332665</v>
      </c>
      <c r="G15" s="74">
        <f t="shared" si="1"/>
        <v>79.19</v>
      </c>
    </row>
    <row r="16" spans="1:7" x14ac:dyDescent="0.25">
      <c r="A16" s="62" t="s">
        <v>180</v>
      </c>
      <c r="B16" s="73">
        <v>42532.26</v>
      </c>
      <c r="C16" s="73">
        <v>195058.68</v>
      </c>
      <c r="D16" s="73">
        <v>224370</v>
      </c>
      <c r="E16" s="73">
        <v>63743.79</v>
      </c>
      <c r="F16" s="73">
        <f t="shared" si="0"/>
        <v>149.87162685453347</v>
      </c>
      <c r="G16" s="73">
        <f t="shared" si="1"/>
        <v>28.410121674020587</v>
      </c>
    </row>
    <row r="17" spans="1:7" x14ac:dyDescent="0.25">
      <c r="A17" s="62" t="s">
        <v>139</v>
      </c>
      <c r="B17" s="73">
        <v>42532.26</v>
      </c>
      <c r="C17" s="73">
        <v>195058.68</v>
      </c>
      <c r="D17" s="73">
        <v>224370</v>
      </c>
      <c r="E17" s="73">
        <v>63743.79</v>
      </c>
      <c r="F17" s="73">
        <f t="shared" si="0"/>
        <v>149.87162685453347</v>
      </c>
      <c r="G17" s="73">
        <f t="shared" si="1"/>
        <v>28.410121674020587</v>
      </c>
    </row>
    <row r="18" spans="1:7" x14ac:dyDescent="0.25">
      <c r="A18" s="61" t="s">
        <v>105</v>
      </c>
      <c r="B18" s="74">
        <v>40163.089999999997</v>
      </c>
      <c r="C18" s="74">
        <v>112886</v>
      </c>
      <c r="D18" s="74">
        <v>129297</v>
      </c>
      <c r="E18" s="74">
        <v>50311.45</v>
      </c>
      <c r="F18" s="74">
        <f t="shared" si="0"/>
        <v>125.26787655033516</v>
      </c>
      <c r="G18" s="74">
        <f t="shared" si="1"/>
        <v>38.911537003952141</v>
      </c>
    </row>
    <row r="19" spans="1:7" x14ac:dyDescent="0.25">
      <c r="A19" s="34" t="s">
        <v>167</v>
      </c>
      <c r="B19" s="66">
        <v>0</v>
      </c>
      <c r="C19" s="66">
        <v>1000</v>
      </c>
      <c r="D19" s="66">
        <v>1500</v>
      </c>
      <c r="E19" s="66">
        <v>0</v>
      </c>
      <c r="F19" s="66">
        <v>0</v>
      </c>
      <c r="G19" s="66">
        <f t="shared" si="1"/>
        <v>0</v>
      </c>
    </row>
    <row r="20" spans="1:7" x14ac:dyDescent="0.25">
      <c r="A20" s="61" t="s">
        <v>106</v>
      </c>
      <c r="B20" s="74">
        <v>38783.269999999997</v>
      </c>
      <c r="C20" s="74">
        <v>104166</v>
      </c>
      <c r="D20" s="74">
        <v>119424</v>
      </c>
      <c r="E20" s="74">
        <v>48933.65</v>
      </c>
      <c r="F20" s="74">
        <f t="shared" si="0"/>
        <v>126.17205820963524</v>
      </c>
      <c r="G20" s="74">
        <f t="shared" si="1"/>
        <v>40.974720324222943</v>
      </c>
    </row>
    <row r="21" spans="1:7" x14ac:dyDescent="0.25">
      <c r="A21" s="34" t="s">
        <v>131</v>
      </c>
      <c r="B21" s="66">
        <v>0</v>
      </c>
      <c r="C21" s="66">
        <v>220</v>
      </c>
      <c r="D21" s="66">
        <v>220</v>
      </c>
      <c r="E21" s="66">
        <v>0</v>
      </c>
      <c r="F21" s="66">
        <v>0</v>
      </c>
      <c r="G21" s="66">
        <f t="shared" si="1"/>
        <v>0</v>
      </c>
    </row>
    <row r="22" spans="1:7" ht="39.75" customHeight="1" x14ac:dyDescent="0.25">
      <c r="A22" s="61" t="s">
        <v>151</v>
      </c>
      <c r="B22" s="74">
        <v>520.32000000000005</v>
      </c>
      <c r="C22" s="74">
        <v>7500</v>
      </c>
      <c r="D22" s="74">
        <v>7300</v>
      </c>
      <c r="E22" s="74">
        <v>524.79999999999995</v>
      </c>
      <c r="F22" s="74">
        <f t="shared" si="0"/>
        <v>100.86100861008609</v>
      </c>
      <c r="G22" s="74">
        <f t="shared" si="1"/>
        <v>7.1890410958904098</v>
      </c>
    </row>
    <row r="23" spans="1:7" x14ac:dyDescent="0.25">
      <c r="A23" s="61" t="s">
        <v>155</v>
      </c>
      <c r="B23" s="74">
        <v>859.5</v>
      </c>
      <c r="C23" s="74">
        <v>0</v>
      </c>
      <c r="D23" s="74">
        <v>853</v>
      </c>
      <c r="E23" s="74">
        <v>853</v>
      </c>
      <c r="F23" s="74">
        <f t="shared" si="0"/>
        <v>99.243746364165204</v>
      </c>
      <c r="G23" s="74">
        <f t="shared" si="1"/>
        <v>100</v>
      </c>
    </row>
    <row r="24" spans="1:7" ht="26.25" x14ac:dyDescent="0.25">
      <c r="A24" s="61" t="s">
        <v>141</v>
      </c>
      <c r="B24" s="74">
        <v>2369.17</v>
      </c>
      <c r="C24" s="74">
        <v>82172.679999999993</v>
      </c>
      <c r="D24" s="74">
        <v>95073</v>
      </c>
      <c r="E24" s="74">
        <v>13432.34</v>
      </c>
      <c r="F24" s="74">
        <f t="shared" si="0"/>
        <v>566.96395784177582</v>
      </c>
      <c r="G24" s="74">
        <f t="shared" si="1"/>
        <v>14.1284486657621</v>
      </c>
    </row>
    <row r="25" spans="1:7" ht="26.25" x14ac:dyDescent="0.25">
      <c r="A25" s="61" t="s">
        <v>142</v>
      </c>
      <c r="B25" s="74">
        <v>2369.17</v>
      </c>
      <c r="C25" s="74">
        <v>31263</v>
      </c>
      <c r="D25" s="74">
        <v>37163</v>
      </c>
      <c r="E25" s="74">
        <v>1933.4</v>
      </c>
      <c r="F25" s="74">
        <f t="shared" si="0"/>
        <v>81.606638611834526</v>
      </c>
      <c r="G25" s="74">
        <f t="shared" si="1"/>
        <v>5.2024863439442459</v>
      </c>
    </row>
    <row r="26" spans="1:7" ht="26.25" x14ac:dyDescent="0.25">
      <c r="A26" s="34" t="s">
        <v>214</v>
      </c>
      <c r="B26" s="66">
        <v>0</v>
      </c>
      <c r="C26" s="66">
        <v>50909.68</v>
      </c>
      <c r="D26" s="66">
        <v>57910</v>
      </c>
      <c r="E26" s="66">
        <v>11498.94</v>
      </c>
      <c r="F26" s="66">
        <v>0</v>
      </c>
      <c r="G26" s="66">
        <f t="shared" si="1"/>
        <v>19.85657054049387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CDED-9AAA-40E8-BC00-7E48BB6950A8}">
  <dimension ref="A1:J12"/>
  <sheetViews>
    <sheetView topLeftCell="A10" workbookViewId="0">
      <selection activeCell="D21" sqref="D21"/>
    </sheetView>
  </sheetViews>
  <sheetFormatPr defaultRowHeight="15" x14ac:dyDescent="0.25"/>
  <cols>
    <col min="4" max="4" width="23.140625" customWidth="1"/>
    <col min="5" max="5" width="12.28515625" customWidth="1"/>
    <col min="6" max="6" width="11.42578125" customWidth="1"/>
    <col min="7" max="7" width="11.140625" customWidth="1"/>
    <col min="8" max="8" width="10.85546875" customWidth="1"/>
  </cols>
  <sheetData>
    <row r="1" spans="1:10" x14ac:dyDescent="0.25">
      <c r="A1" s="18" t="s">
        <v>0</v>
      </c>
      <c r="C1" s="18"/>
      <c r="D1" s="18"/>
    </row>
    <row r="2" spans="1:10" x14ac:dyDescent="0.25">
      <c r="A2" s="18" t="s">
        <v>22</v>
      </c>
      <c r="B2" s="18"/>
      <c r="C2" s="18"/>
      <c r="D2" s="18"/>
    </row>
    <row r="3" spans="1:10" x14ac:dyDescent="0.25">
      <c r="A3" s="18" t="s">
        <v>23</v>
      </c>
      <c r="B3" s="18"/>
      <c r="C3" s="18"/>
      <c r="D3" s="18"/>
    </row>
    <row r="5" spans="1:10" ht="38.25" x14ac:dyDescent="0.25">
      <c r="A5" s="3" t="s">
        <v>6</v>
      </c>
      <c r="B5" s="4" t="s">
        <v>7</v>
      </c>
      <c r="C5" s="4" t="s">
        <v>8</v>
      </c>
      <c r="D5" s="4" t="s">
        <v>9</v>
      </c>
      <c r="E5" s="4" t="s">
        <v>21</v>
      </c>
      <c r="F5" s="4" t="s">
        <v>18</v>
      </c>
      <c r="G5" s="4" t="s">
        <v>19</v>
      </c>
      <c r="H5" s="4" t="s">
        <v>20</v>
      </c>
      <c r="I5" s="4" t="s">
        <v>10</v>
      </c>
      <c r="J5" s="4" t="s">
        <v>11</v>
      </c>
    </row>
    <row r="6" spans="1:10" x14ac:dyDescent="0.25">
      <c r="A6" s="5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ht="25.5" x14ac:dyDescent="0.25">
      <c r="A7" s="7">
        <v>8</v>
      </c>
      <c r="B7" s="7"/>
      <c r="C7" s="7"/>
      <c r="D7" s="7" t="s">
        <v>12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pans="1:10" x14ac:dyDescent="0.25">
      <c r="A8" s="7"/>
      <c r="B8" s="9">
        <v>84</v>
      </c>
      <c r="C8" s="9"/>
      <c r="D8" s="9" t="s">
        <v>13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ht="25.5" x14ac:dyDescent="0.25">
      <c r="A9" s="10"/>
      <c r="B9" s="10"/>
      <c r="C9" s="11">
        <v>8</v>
      </c>
      <c r="D9" s="12" t="s">
        <v>14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ht="38.25" x14ac:dyDescent="0.25">
      <c r="A10" s="13">
        <v>5</v>
      </c>
      <c r="B10" s="14"/>
      <c r="C10" s="14"/>
      <c r="D10" s="15" t="s">
        <v>15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ht="38.25" x14ac:dyDescent="0.25">
      <c r="A11" s="9"/>
      <c r="B11" s="9">
        <v>54</v>
      </c>
      <c r="C11" s="9"/>
      <c r="D11" s="16" t="s">
        <v>16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ht="25.5" x14ac:dyDescent="0.25">
      <c r="A12" s="9"/>
      <c r="B12" s="9"/>
      <c r="C12" s="11">
        <v>8</v>
      </c>
      <c r="D12" s="17" t="s">
        <v>17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3367-1F7E-412F-BD47-E46374AA5419}">
  <dimension ref="A1:J24"/>
  <sheetViews>
    <sheetView workbookViewId="0">
      <selection activeCell="M12" sqref="M12"/>
    </sheetView>
  </sheetViews>
  <sheetFormatPr defaultRowHeight="15" x14ac:dyDescent="0.25"/>
  <cols>
    <col min="1" max="1" width="6.85546875" customWidth="1"/>
    <col min="2" max="2" width="7.140625" customWidth="1"/>
    <col min="4" max="4" width="42.42578125" customWidth="1"/>
    <col min="5" max="5" width="12.5703125" customWidth="1"/>
    <col min="6" max="6" width="11.140625" customWidth="1"/>
    <col min="7" max="8" width="11.5703125" customWidth="1"/>
    <col min="9" max="9" width="10.42578125" customWidth="1"/>
  </cols>
  <sheetData>
    <row r="1" spans="1:10" x14ac:dyDescent="0.25">
      <c r="A1" s="18" t="s">
        <v>0</v>
      </c>
      <c r="B1" s="18"/>
      <c r="C1" s="18"/>
    </row>
    <row r="2" spans="1:10" x14ac:dyDescent="0.25">
      <c r="A2" s="18" t="s">
        <v>22</v>
      </c>
      <c r="B2" s="18"/>
      <c r="C2" s="18"/>
    </row>
    <row r="3" spans="1:10" x14ac:dyDescent="0.25">
      <c r="A3" s="18" t="s">
        <v>24</v>
      </c>
      <c r="B3" s="18"/>
      <c r="C3" s="18"/>
    </row>
    <row r="5" spans="1:10" ht="38.25" x14ac:dyDescent="0.25">
      <c r="A5" s="4"/>
      <c r="B5" s="4"/>
      <c r="C5" s="4"/>
      <c r="D5" s="4" t="s">
        <v>9</v>
      </c>
      <c r="E5" s="4" t="s">
        <v>21</v>
      </c>
      <c r="F5" s="4" t="s">
        <v>18</v>
      </c>
      <c r="G5" s="4" t="s">
        <v>19</v>
      </c>
      <c r="H5" s="4" t="s">
        <v>20</v>
      </c>
      <c r="I5" s="19" t="s">
        <v>10</v>
      </c>
      <c r="J5" s="4" t="s">
        <v>11</v>
      </c>
    </row>
    <row r="6" spans="1:10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25">
      <c r="A7" s="7">
        <v>8</v>
      </c>
      <c r="B7" s="7"/>
      <c r="C7" s="7"/>
      <c r="D7" s="7" t="s">
        <v>12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pans="1:10" x14ac:dyDescent="0.25">
      <c r="A8" s="9">
        <v>84</v>
      </c>
      <c r="B8" s="9"/>
      <c r="C8" s="9"/>
      <c r="D8" s="9" t="s">
        <v>13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9" spans="1:10" ht="29.25" customHeight="1" x14ac:dyDescent="0.25">
      <c r="A9" s="9"/>
      <c r="B9" s="20" t="s">
        <v>25</v>
      </c>
      <c r="C9" s="21"/>
      <c r="D9" s="22" t="s">
        <v>26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ht="29.25" customHeight="1" x14ac:dyDescent="0.25">
      <c r="A10" s="9"/>
      <c r="B10" s="23"/>
      <c r="C10" s="21">
        <v>8443</v>
      </c>
      <c r="D10" s="22" t="s">
        <v>27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</row>
    <row r="11" spans="1:10" ht="28.5" customHeight="1" x14ac:dyDescent="0.25">
      <c r="A11" s="9"/>
      <c r="B11" s="23"/>
      <c r="C11" s="21">
        <v>8444</v>
      </c>
      <c r="D11" s="22" t="s">
        <v>28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</row>
    <row r="12" spans="1:10" ht="27.75" customHeight="1" x14ac:dyDescent="0.25">
      <c r="A12" s="9"/>
      <c r="B12" s="23"/>
      <c r="C12" s="21">
        <v>8445</v>
      </c>
      <c r="D12" s="22" t="s">
        <v>29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 ht="18.75" customHeight="1" x14ac:dyDescent="0.25">
      <c r="A13" s="9"/>
      <c r="B13" s="23"/>
      <c r="C13" s="21">
        <v>8446</v>
      </c>
      <c r="D13" s="22" t="s">
        <v>30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26.25" x14ac:dyDescent="0.25">
      <c r="A14" s="9"/>
      <c r="B14" s="23"/>
      <c r="C14" s="21">
        <v>8447</v>
      </c>
      <c r="D14" s="22" t="s">
        <v>31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ht="26.25" x14ac:dyDescent="0.25">
      <c r="A15" s="9"/>
      <c r="B15" s="23"/>
      <c r="C15" s="21">
        <v>8448</v>
      </c>
      <c r="D15" s="22" t="s">
        <v>32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0" ht="25.5" x14ac:dyDescent="0.25">
      <c r="A16" s="14">
        <v>5</v>
      </c>
      <c r="B16" s="14"/>
      <c r="C16" s="14"/>
      <c r="D16" s="15" t="s">
        <v>15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ht="49.5" customHeight="1" x14ac:dyDescent="0.25">
      <c r="A17" s="24">
        <v>54</v>
      </c>
      <c r="B17" s="24"/>
      <c r="C17" s="24"/>
      <c r="D17" s="25" t="s">
        <v>33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42" customHeight="1" x14ac:dyDescent="0.25">
      <c r="A18" s="24"/>
      <c r="B18" s="24">
        <v>544</v>
      </c>
      <c r="C18" s="24"/>
      <c r="D18" s="26" t="s">
        <v>34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31.5" customHeight="1" x14ac:dyDescent="0.25">
      <c r="A19" s="24"/>
      <c r="B19" s="24"/>
      <c r="C19" s="27" t="s">
        <v>35</v>
      </c>
      <c r="D19" s="26" t="s">
        <v>36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27" customHeight="1" x14ac:dyDescent="0.25">
      <c r="A20" s="9"/>
      <c r="B20" s="9"/>
      <c r="C20" s="27" t="s">
        <v>37</v>
      </c>
      <c r="D20" s="26" t="s">
        <v>38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39" x14ac:dyDescent="0.25">
      <c r="A21" s="24"/>
      <c r="B21" s="24"/>
      <c r="C21" s="27" t="s">
        <v>39</v>
      </c>
      <c r="D21" s="26" t="s">
        <v>40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ht="26.25" x14ac:dyDescent="0.25">
      <c r="A22" s="8"/>
      <c r="B22" s="8"/>
      <c r="C22" s="27" t="s">
        <v>41</v>
      </c>
      <c r="D22" s="26" t="s">
        <v>42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ht="26.25" customHeight="1" x14ac:dyDescent="0.25">
      <c r="A23" s="8"/>
      <c r="B23" s="8"/>
      <c r="C23" s="27" t="s">
        <v>43</v>
      </c>
      <c r="D23" s="26" t="s">
        <v>44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30" customHeight="1" x14ac:dyDescent="0.25">
      <c r="A24" s="8"/>
      <c r="B24" s="8"/>
      <c r="C24" s="27" t="s">
        <v>45</v>
      </c>
      <c r="D24" s="26" t="s">
        <v>46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EBCF-E364-4BF1-82A5-4FED69582E18}">
  <dimension ref="A1:G239"/>
  <sheetViews>
    <sheetView tabSelected="1" zoomScale="80" zoomScaleNormal="80" workbookViewId="0">
      <selection activeCell="I7" sqref="I7"/>
    </sheetView>
  </sheetViews>
  <sheetFormatPr defaultRowHeight="15" x14ac:dyDescent="0.25"/>
  <cols>
    <col min="1" max="1" width="36.140625" customWidth="1"/>
    <col min="2" max="2" width="10" customWidth="1"/>
    <col min="3" max="3" width="12.140625" customWidth="1"/>
    <col min="4" max="4" width="11.7109375" customWidth="1"/>
    <col min="5" max="5" width="12.28515625" customWidth="1"/>
    <col min="6" max="6" width="10" customWidth="1"/>
    <col min="7" max="7" width="9.85546875" customWidth="1"/>
  </cols>
  <sheetData>
    <row r="1" spans="1:7" x14ac:dyDescent="0.25">
      <c r="A1" t="s">
        <v>80</v>
      </c>
    </row>
    <row r="3" spans="1:7" ht="51" x14ac:dyDescent="0.25">
      <c r="A3" s="1" t="s">
        <v>2</v>
      </c>
      <c r="B3" s="1" t="s">
        <v>99</v>
      </c>
      <c r="C3" s="1" t="s">
        <v>18</v>
      </c>
      <c r="D3" s="1" t="s">
        <v>3</v>
      </c>
      <c r="E3" s="1" t="s">
        <v>20</v>
      </c>
      <c r="F3" s="1" t="s">
        <v>4</v>
      </c>
      <c r="G3" s="1" t="s">
        <v>5</v>
      </c>
    </row>
    <row r="4" spans="1:7" x14ac:dyDescent="0.25">
      <c r="A4" s="1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</row>
    <row r="5" spans="1:7" x14ac:dyDescent="0.25">
      <c r="A5" s="46" t="s">
        <v>100</v>
      </c>
      <c r="B5" s="67">
        <v>825467.72</v>
      </c>
      <c r="C5" s="67">
        <v>1825078.68</v>
      </c>
      <c r="D5" s="67">
        <v>1965750</v>
      </c>
      <c r="E5" s="67">
        <v>1045722.58</v>
      </c>
      <c r="F5" s="67">
        <f>SUM(E5/B5*100)</f>
        <v>126.68243162797449</v>
      </c>
      <c r="G5" s="67">
        <f>SUM(E5/D5*100)</f>
        <v>53.197129848658278</v>
      </c>
    </row>
    <row r="6" spans="1:7" x14ac:dyDescent="0.25">
      <c r="A6" s="60" t="s">
        <v>101</v>
      </c>
      <c r="B6" s="76">
        <v>825467.72</v>
      </c>
      <c r="C6" s="76">
        <v>1825078.68</v>
      </c>
      <c r="D6" s="76">
        <v>1965750</v>
      </c>
      <c r="E6" s="76">
        <v>1045722.58</v>
      </c>
      <c r="F6" s="76">
        <f t="shared" ref="F6:F68" si="0">SUM(E6/B6*100)</f>
        <v>126.68243162797449</v>
      </c>
      <c r="G6" s="76">
        <f t="shared" ref="G6:G69" si="1">SUM(E6/D6*100)</f>
        <v>53.197129848658278</v>
      </c>
    </row>
    <row r="7" spans="1:7" ht="26.25" x14ac:dyDescent="0.25">
      <c r="A7" s="55" t="s">
        <v>102</v>
      </c>
      <c r="B7" s="75">
        <v>50629.11</v>
      </c>
      <c r="C7" s="75">
        <v>1825078.68</v>
      </c>
      <c r="D7" s="75">
        <v>1965750</v>
      </c>
      <c r="E7" s="75">
        <v>1045722.58</v>
      </c>
      <c r="F7" s="75">
        <f t="shared" si="0"/>
        <v>2065.4571648602946</v>
      </c>
      <c r="G7" s="75">
        <f t="shared" si="1"/>
        <v>53.197129848658278</v>
      </c>
    </row>
    <row r="8" spans="1:7" ht="26.25" x14ac:dyDescent="0.25">
      <c r="A8" s="81" t="s">
        <v>103</v>
      </c>
      <c r="B8" s="82">
        <v>17865.7</v>
      </c>
      <c r="C8" s="82">
        <v>40020</v>
      </c>
      <c r="D8" s="82">
        <v>40380</v>
      </c>
      <c r="E8" s="82">
        <v>18730.849999999999</v>
      </c>
      <c r="F8" s="82">
        <f t="shared" si="0"/>
        <v>104.84251946467251</v>
      </c>
      <c r="G8" s="82">
        <f t="shared" si="1"/>
        <v>46.386453689945512</v>
      </c>
    </row>
    <row r="9" spans="1:7" x14ac:dyDescent="0.25">
      <c r="A9" s="46" t="s">
        <v>104</v>
      </c>
      <c r="B9" s="67">
        <v>17865.7</v>
      </c>
      <c r="C9" s="67">
        <v>40020</v>
      </c>
      <c r="D9" s="67">
        <v>40380</v>
      </c>
      <c r="E9" s="67">
        <v>18730.849999999999</v>
      </c>
      <c r="F9" s="67">
        <f t="shared" si="0"/>
        <v>104.84251946467251</v>
      </c>
      <c r="G9" s="67">
        <f t="shared" si="1"/>
        <v>46.386453689945512</v>
      </c>
    </row>
    <row r="10" spans="1:7" x14ac:dyDescent="0.25">
      <c r="A10" s="45" t="s">
        <v>85</v>
      </c>
      <c r="B10" s="71">
        <v>17865.7</v>
      </c>
      <c r="C10" s="71">
        <v>40020</v>
      </c>
      <c r="D10" s="71">
        <v>40380</v>
      </c>
      <c r="E10" s="71">
        <v>18730.849999999999</v>
      </c>
      <c r="F10" s="71">
        <f t="shared" si="0"/>
        <v>104.84251946467251</v>
      </c>
      <c r="G10" s="71">
        <f t="shared" si="1"/>
        <v>46.386453689945512</v>
      </c>
    </row>
    <row r="11" spans="1:7" x14ac:dyDescent="0.25">
      <c r="A11" s="57" t="s">
        <v>105</v>
      </c>
      <c r="B11" s="78">
        <v>17865.7</v>
      </c>
      <c r="C11" s="78">
        <v>40020</v>
      </c>
      <c r="D11" s="78">
        <v>40380</v>
      </c>
      <c r="E11" s="78">
        <v>18730.849999999999</v>
      </c>
      <c r="F11" s="78">
        <f t="shared" si="0"/>
        <v>104.84251946467251</v>
      </c>
      <c r="G11" s="78">
        <f t="shared" si="1"/>
        <v>46.386453689945512</v>
      </c>
    </row>
    <row r="12" spans="1:7" x14ac:dyDescent="0.25">
      <c r="A12" s="58" t="s">
        <v>106</v>
      </c>
      <c r="B12" s="79">
        <v>17542.669999999998</v>
      </c>
      <c r="C12" s="79">
        <v>39500</v>
      </c>
      <c r="D12" s="79">
        <v>39880</v>
      </c>
      <c r="E12" s="79">
        <v>18334.900000000001</v>
      </c>
      <c r="F12" s="79">
        <f t="shared" si="0"/>
        <v>104.51601723112847</v>
      </c>
      <c r="G12" s="79">
        <f t="shared" si="1"/>
        <v>45.97517552657974</v>
      </c>
    </row>
    <row r="13" spans="1:7" x14ac:dyDescent="0.25">
      <c r="A13" s="59" t="s">
        <v>107</v>
      </c>
      <c r="B13" s="80">
        <v>2992.43</v>
      </c>
      <c r="C13" s="80">
        <v>4000</v>
      </c>
      <c r="D13" s="80">
        <v>4038</v>
      </c>
      <c r="E13" s="80">
        <v>3672.62</v>
      </c>
      <c r="F13" s="80">
        <f t="shared" si="0"/>
        <v>122.73035626564364</v>
      </c>
      <c r="G13" s="80">
        <f t="shared" si="1"/>
        <v>90.951461119366016</v>
      </c>
    </row>
    <row r="14" spans="1:7" x14ac:dyDescent="0.25">
      <c r="A14" s="46" t="s">
        <v>108</v>
      </c>
      <c r="B14" s="67">
        <v>2768.93</v>
      </c>
      <c r="C14" s="67"/>
      <c r="D14" s="67"/>
      <c r="E14" s="67">
        <v>2826.45</v>
      </c>
      <c r="F14" s="67">
        <f t="shared" si="0"/>
        <v>102.07733673296183</v>
      </c>
      <c r="G14" s="67">
        <v>0</v>
      </c>
    </row>
    <row r="15" spans="1:7" x14ac:dyDescent="0.25">
      <c r="A15" s="46" t="s">
        <v>109</v>
      </c>
      <c r="B15" s="67">
        <v>80</v>
      </c>
      <c r="C15" s="67"/>
      <c r="D15" s="67"/>
      <c r="E15" s="67">
        <v>671.67</v>
      </c>
      <c r="F15" s="67">
        <f t="shared" si="0"/>
        <v>839.58749999999998</v>
      </c>
      <c r="G15" s="67">
        <v>0</v>
      </c>
    </row>
    <row r="16" spans="1:7" ht="26.25" x14ac:dyDescent="0.25">
      <c r="A16" s="46" t="s">
        <v>110</v>
      </c>
      <c r="B16" s="67">
        <v>143.5</v>
      </c>
      <c r="C16" s="67"/>
      <c r="D16" s="67"/>
      <c r="E16" s="67">
        <v>174.5</v>
      </c>
      <c r="F16" s="67">
        <f t="shared" si="0"/>
        <v>121.60278745644599</v>
      </c>
      <c r="G16" s="67">
        <v>0</v>
      </c>
    </row>
    <row r="17" spans="1:7" x14ac:dyDescent="0.25">
      <c r="A17" s="59" t="s">
        <v>111</v>
      </c>
      <c r="B17" s="80">
        <v>4792.07</v>
      </c>
      <c r="C17" s="80">
        <v>13000</v>
      </c>
      <c r="D17" s="80">
        <v>15300</v>
      </c>
      <c r="E17" s="80">
        <v>5127.07</v>
      </c>
      <c r="F17" s="80">
        <f t="shared" si="0"/>
        <v>106.9907159119128</v>
      </c>
      <c r="G17" s="80">
        <f t="shared" si="1"/>
        <v>33.510261437908497</v>
      </c>
    </row>
    <row r="18" spans="1:7" ht="26.25" x14ac:dyDescent="0.25">
      <c r="A18" s="46" t="s">
        <v>112</v>
      </c>
      <c r="B18" s="67">
        <v>3701.9</v>
      </c>
      <c r="C18" s="67"/>
      <c r="D18" s="67"/>
      <c r="E18" s="67">
        <v>3359.33</v>
      </c>
      <c r="F18" s="67">
        <f t="shared" si="0"/>
        <v>90.746103352332582</v>
      </c>
      <c r="G18" s="67">
        <v>0</v>
      </c>
    </row>
    <row r="19" spans="1:7" x14ac:dyDescent="0.25">
      <c r="A19" s="46" t="s">
        <v>113</v>
      </c>
      <c r="B19" s="67">
        <v>262.86</v>
      </c>
      <c r="C19" s="67"/>
      <c r="D19" s="67"/>
      <c r="E19" s="67">
        <v>242</v>
      </c>
      <c r="F19" s="67">
        <f t="shared" si="0"/>
        <v>92.064216693296814</v>
      </c>
      <c r="G19" s="67">
        <v>0</v>
      </c>
    </row>
    <row r="20" spans="1:7" x14ac:dyDescent="0.25">
      <c r="A20" s="46" t="s">
        <v>114</v>
      </c>
      <c r="B20" s="67">
        <v>207.29</v>
      </c>
      <c r="C20" s="67"/>
      <c r="D20" s="67"/>
      <c r="E20" s="67">
        <v>178.66</v>
      </c>
      <c r="F20" s="67">
        <f t="shared" si="0"/>
        <v>86.188431665782232</v>
      </c>
      <c r="G20" s="67">
        <v>0</v>
      </c>
    </row>
    <row r="21" spans="1:7" ht="26.25" x14ac:dyDescent="0.25">
      <c r="A21" s="46" t="s">
        <v>115</v>
      </c>
      <c r="B21" s="67">
        <v>267.18</v>
      </c>
      <c r="C21" s="67"/>
      <c r="D21" s="67"/>
      <c r="E21" s="67">
        <v>619.22</v>
      </c>
      <c r="F21" s="67">
        <f t="shared" si="0"/>
        <v>231.76135938318737</v>
      </c>
      <c r="G21" s="67">
        <v>0</v>
      </c>
    </row>
    <row r="22" spans="1:7" x14ac:dyDescent="0.25">
      <c r="A22" s="46" t="s">
        <v>116</v>
      </c>
      <c r="B22" s="67">
        <v>234.85</v>
      </c>
      <c r="C22" s="67"/>
      <c r="D22" s="67"/>
      <c r="E22" s="67">
        <v>691.95</v>
      </c>
      <c r="F22" s="67">
        <f t="shared" si="0"/>
        <v>294.63487332339793</v>
      </c>
      <c r="G22" s="67">
        <v>0</v>
      </c>
    </row>
    <row r="23" spans="1:7" ht="26.25" x14ac:dyDescent="0.25">
      <c r="A23" s="46" t="s">
        <v>117</v>
      </c>
      <c r="B23" s="67">
        <v>117.99</v>
      </c>
      <c r="C23" s="67"/>
      <c r="D23" s="67"/>
      <c r="E23" s="67">
        <v>35.909999999999997</v>
      </c>
      <c r="F23" s="67">
        <f t="shared" si="0"/>
        <v>30.434782608695649</v>
      </c>
      <c r="G23" s="67">
        <v>0</v>
      </c>
    </row>
    <row r="24" spans="1:7" x14ac:dyDescent="0.25">
      <c r="A24" s="59" t="s">
        <v>118</v>
      </c>
      <c r="B24" s="80">
        <v>8998.73</v>
      </c>
      <c r="C24" s="80">
        <v>20000</v>
      </c>
      <c r="D24" s="80">
        <v>18000</v>
      </c>
      <c r="E24" s="80">
        <v>8531.34</v>
      </c>
      <c r="F24" s="80">
        <f t="shared" si="0"/>
        <v>94.806044852995925</v>
      </c>
      <c r="G24" s="80">
        <f t="shared" si="1"/>
        <v>47.396333333333338</v>
      </c>
    </row>
    <row r="25" spans="1:7" x14ac:dyDescent="0.25">
      <c r="A25" s="46" t="s">
        <v>119</v>
      </c>
      <c r="B25" s="67">
        <v>1306.8499999999999</v>
      </c>
      <c r="C25" s="67"/>
      <c r="D25" s="67"/>
      <c r="E25" s="67">
        <v>1373.96</v>
      </c>
      <c r="F25" s="67">
        <f t="shared" si="0"/>
        <v>105.13524888089682</v>
      </c>
      <c r="G25" s="67">
        <v>0</v>
      </c>
    </row>
    <row r="26" spans="1:7" ht="26.25" x14ac:dyDescent="0.25">
      <c r="A26" s="46" t="s">
        <v>120</v>
      </c>
      <c r="B26" s="67">
        <v>786.25</v>
      </c>
      <c r="C26" s="67"/>
      <c r="D26" s="67"/>
      <c r="E26" s="67">
        <v>265.5</v>
      </c>
      <c r="F26" s="67">
        <f t="shared" si="0"/>
        <v>33.767885532591414</v>
      </c>
      <c r="G26" s="67">
        <v>0</v>
      </c>
    </row>
    <row r="27" spans="1:7" x14ac:dyDescent="0.25">
      <c r="A27" s="46" t="s">
        <v>121</v>
      </c>
      <c r="B27" s="67">
        <v>300</v>
      </c>
      <c r="C27" s="67"/>
      <c r="D27" s="67"/>
      <c r="E27" s="67">
        <v>0</v>
      </c>
      <c r="F27" s="67">
        <f t="shared" si="0"/>
        <v>0</v>
      </c>
      <c r="G27" s="67">
        <v>0</v>
      </c>
    </row>
    <row r="28" spans="1:7" x14ac:dyDescent="0.25">
      <c r="A28" s="46" t="s">
        <v>122</v>
      </c>
      <c r="B28" s="67">
        <v>2080.37</v>
      </c>
      <c r="C28" s="67"/>
      <c r="D28" s="67"/>
      <c r="E28" s="67">
        <v>2417.92</v>
      </c>
      <c r="F28" s="67">
        <f t="shared" si="0"/>
        <v>116.22547912150243</v>
      </c>
      <c r="G28" s="67">
        <v>0</v>
      </c>
    </row>
    <row r="29" spans="1:7" x14ac:dyDescent="0.25">
      <c r="A29" s="46" t="s">
        <v>123</v>
      </c>
      <c r="B29" s="67">
        <v>2943.75</v>
      </c>
      <c r="C29" s="67"/>
      <c r="D29" s="67"/>
      <c r="E29" s="67">
        <v>2832.6</v>
      </c>
      <c r="F29" s="67">
        <f t="shared" si="0"/>
        <v>96.224203821656047</v>
      </c>
      <c r="G29" s="67">
        <v>0</v>
      </c>
    </row>
    <row r="30" spans="1:7" x14ac:dyDescent="0.25">
      <c r="A30" s="46" t="s">
        <v>124</v>
      </c>
      <c r="B30" s="67">
        <v>157</v>
      </c>
      <c r="C30" s="67"/>
      <c r="D30" s="67"/>
      <c r="E30" s="67">
        <v>157</v>
      </c>
      <c r="F30" s="67">
        <f t="shared" si="0"/>
        <v>100</v>
      </c>
      <c r="G30" s="67">
        <v>0</v>
      </c>
    </row>
    <row r="31" spans="1:7" x14ac:dyDescent="0.25">
      <c r="A31" s="46" t="s">
        <v>125</v>
      </c>
      <c r="B31" s="67">
        <v>766.24</v>
      </c>
      <c r="C31" s="67"/>
      <c r="D31" s="67"/>
      <c r="E31" s="67">
        <v>838.59</v>
      </c>
      <c r="F31" s="67">
        <f t="shared" si="0"/>
        <v>109.44221131760284</v>
      </c>
      <c r="G31" s="67">
        <v>0</v>
      </c>
    </row>
    <row r="32" spans="1:7" x14ac:dyDescent="0.25">
      <c r="A32" s="46" t="s">
        <v>126</v>
      </c>
      <c r="B32" s="67">
        <v>658.27</v>
      </c>
      <c r="C32" s="67"/>
      <c r="D32" s="67"/>
      <c r="E32" s="67">
        <v>645.77</v>
      </c>
      <c r="F32" s="67">
        <f t="shared" si="0"/>
        <v>98.10108314217571</v>
      </c>
      <c r="G32" s="67">
        <v>0</v>
      </c>
    </row>
    <row r="33" spans="1:7" ht="26.25" x14ac:dyDescent="0.25">
      <c r="A33" s="59" t="s">
        <v>127</v>
      </c>
      <c r="B33" s="80">
        <v>759.44</v>
      </c>
      <c r="C33" s="80">
        <v>2500</v>
      </c>
      <c r="D33" s="80">
        <v>2542</v>
      </c>
      <c r="E33" s="80">
        <v>1003.87</v>
      </c>
      <c r="F33" s="80">
        <f t="shared" si="0"/>
        <v>132.1855577794164</v>
      </c>
      <c r="G33" s="80">
        <f t="shared" si="1"/>
        <v>39.491345397324942</v>
      </c>
    </row>
    <row r="34" spans="1:7" x14ac:dyDescent="0.25">
      <c r="A34" s="46" t="s">
        <v>128</v>
      </c>
      <c r="B34" s="67">
        <v>525.51</v>
      </c>
      <c r="C34" s="67"/>
      <c r="D34" s="67"/>
      <c r="E34" s="67">
        <v>728.43</v>
      </c>
      <c r="F34" s="67">
        <f t="shared" si="0"/>
        <v>138.61391790831763</v>
      </c>
      <c r="G34" s="67">
        <v>0</v>
      </c>
    </row>
    <row r="35" spans="1:7" x14ac:dyDescent="0.25">
      <c r="A35" s="46" t="s">
        <v>129</v>
      </c>
      <c r="B35" s="67">
        <v>35</v>
      </c>
      <c r="C35" s="67"/>
      <c r="D35" s="67"/>
      <c r="E35" s="67">
        <v>100</v>
      </c>
      <c r="F35" s="67">
        <f t="shared" si="0"/>
        <v>285.71428571428572</v>
      </c>
      <c r="G35" s="67">
        <v>0</v>
      </c>
    </row>
    <row r="36" spans="1:7" x14ac:dyDescent="0.25">
      <c r="A36" s="46" t="s">
        <v>130</v>
      </c>
      <c r="B36" s="67">
        <v>198.93</v>
      </c>
      <c r="C36" s="67"/>
      <c r="D36" s="67"/>
      <c r="E36" s="67">
        <v>175.44</v>
      </c>
      <c r="F36" s="67">
        <f t="shared" si="0"/>
        <v>88.191826270547423</v>
      </c>
      <c r="G36" s="67">
        <v>0</v>
      </c>
    </row>
    <row r="37" spans="1:7" x14ac:dyDescent="0.25">
      <c r="A37" s="58" t="s">
        <v>131</v>
      </c>
      <c r="B37" s="79">
        <v>323.02999999999997</v>
      </c>
      <c r="C37" s="79">
        <v>520</v>
      </c>
      <c r="D37" s="79">
        <v>500</v>
      </c>
      <c r="E37" s="79">
        <v>395.95</v>
      </c>
      <c r="F37" s="79">
        <f t="shared" si="0"/>
        <v>122.57375475961985</v>
      </c>
      <c r="G37" s="79">
        <f t="shared" si="1"/>
        <v>79.19</v>
      </c>
    </row>
    <row r="38" spans="1:7" x14ac:dyDescent="0.25">
      <c r="A38" s="59" t="s">
        <v>132</v>
      </c>
      <c r="B38" s="80">
        <v>323.02999999999997</v>
      </c>
      <c r="C38" s="80">
        <v>520</v>
      </c>
      <c r="D38" s="80">
        <v>500</v>
      </c>
      <c r="E38" s="80">
        <v>395.95</v>
      </c>
      <c r="F38" s="80">
        <f t="shared" si="0"/>
        <v>122.57375475961985</v>
      </c>
      <c r="G38" s="80">
        <f t="shared" si="1"/>
        <v>79.19</v>
      </c>
    </row>
    <row r="39" spans="1:7" ht="26.25" x14ac:dyDescent="0.25">
      <c r="A39" s="46" t="s">
        <v>133</v>
      </c>
      <c r="B39" s="67">
        <v>323.02999999999997</v>
      </c>
      <c r="C39" s="67"/>
      <c r="D39" s="67"/>
      <c r="E39" s="67">
        <v>395.95</v>
      </c>
      <c r="F39" s="67">
        <f t="shared" si="0"/>
        <v>122.57375475961985</v>
      </c>
      <c r="G39" s="67">
        <v>0</v>
      </c>
    </row>
    <row r="40" spans="1:7" ht="39" x14ac:dyDescent="0.25">
      <c r="A40" s="81" t="s">
        <v>134</v>
      </c>
      <c r="B40" s="82">
        <v>32763.41</v>
      </c>
      <c r="C40" s="82">
        <v>85000</v>
      </c>
      <c r="D40" s="82">
        <v>76000</v>
      </c>
      <c r="E40" s="82">
        <v>43404.65</v>
      </c>
      <c r="F40" s="82">
        <f t="shared" si="0"/>
        <v>132.47903682797363</v>
      </c>
      <c r="G40" s="82">
        <f t="shared" si="1"/>
        <v>57.111381578947373</v>
      </c>
    </row>
    <row r="41" spans="1:7" x14ac:dyDescent="0.25">
      <c r="A41" s="46" t="s">
        <v>104</v>
      </c>
      <c r="B41" s="67">
        <v>32763.41</v>
      </c>
      <c r="C41" s="67">
        <v>85000</v>
      </c>
      <c r="D41" s="67">
        <v>76000</v>
      </c>
      <c r="E41" s="67">
        <v>43404.65</v>
      </c>
      <c r="F41" s="67">
        <f t="shared" si="0"/>
        <v>132.47903682797363</v>
      </c>
      <c r="G41" s="67">
        <f t="shared" si="1"/>
        <v>57.111381578947373</v>
      </c>
    </row>
    <row r="42" spans="1:7" x14ac:dyDescent="0.25">
      <c r="A42" s="45" t="s">
        <v>85</v>
      </c>
      <c r="B42" s="71">
        <v>32763.41</v>
      </c>
      <c r="C42" s="71">
        <v>85000</v>
      </c>
      <c r="D42" s="71">
        <v>76000</v>
      </c>
      <c r="E42" s="71">
        <v>43404.65</v>
      </c>
      <c r="F42" s="71">
        <f t="shared" si="0"/>
        <v>132.47903682797363</v>
      </c>
      <c r="G42" s="71">
        <f t="shared" si="1"/>
        <v>57.111381578947373</v>
      </c>
    </row>
    <row r="43" spans="1:7" x14ac:dyDescent="0.25">
      <c r="A43" s="57" t="s">
        <v>105</v>
      </c>
      <c r="B43" s="78">
        <v>32763.41</v>
      </c>
      <c r="C43" s="78">
        <v>85000</v>
      </c>
      <c r="D43" s="78">
        <v>76000</v>
      </c>
      <c r="E43" s="78">
        <v>43404.65</v>
      </c>
      <c r="F43" s="78">
        <f t="shared" si="0"/>
        <v>132.47903682797363</v>
      </c>
      <c r="G43" s="78">
        <f t="shared" si="1"/>
        <v>57.111381578947373</v>
      </c>
    </row>
    <row r="44" spans="1:7" x14ac:dyDescent="0.25">
      <c r="A44" s="58" t="s">
        <v>106</v>
      </c>
      <c r="B44" s="79">
        <v>32763.41</v>
      </c>
      <c r="C44" s="79">
        <v>85000</v>
      </c>
      <c r="D44" s="79">
        <v>76000</v>
      </c>
      <c r="E44" s="79">
        <v>43404.65</v>
      </c>
      <c r="F44" s="79">
        <f t="shared" si="0"/>
        <v>132.47903682797363</v>
      </c>
      <c r="G44" s="79">
        <f t="shared" si="1"/>
        <v>57.111381578947373</v>
      </c>
    </row>
    <row r="45" spans="1:7" x14ac:dyDescent="0.25">
      <c r="A45" s="59" t="s">
        <v>107</v>
      </c>
      <c r="B45" s="80">
        <v>20607.71</v>
      </c>
      <c r="C45" s="80">
        <v>40000</v>
      </c>
      <c r="D45" s="80">
        <v>40000</v>
      </c>
      <c r="E45" s="80">
        <v>18369.64</v>
      </c>
      <c r="F45" s="80">
        <f t="shared" si="0"/>
        <v>89.139647248529798</v>
      </c>
      <c r="G45" s="80">
        <f t="shared" si="1"/>
        <v>45.924100000000003</v>
      </c>
    </row>
    <row r="46" spans="1:7" ht="26.25" x14ac:dyDescent="0.25">
      <c r="A46" s="46" t="s">
        <v>135</v>
      </c>
      <c r="B46" s="67">
        <v>20607.71</v>
      </c>
      <c r="C46" s="67"/>
      <c r="D46" s="67"/>
      <c r="E46" s="67">
        <v>18369.64</v>
      </c>
      <c r="F46" s="67">
        <f t="shared" si="0"/>
        <v>89.139647248529798</v>
      </c>
      <c r="G46" s="67">
        <v>0</v>
      </c>
    </row>
    <row r="47" spans="1:7" x14ac:dyDescent="0.25">
      <c r="A47" s="59" t="s">
        <v>111</v>
      </c>
      <c r="B47" s="80">
        <v>9997.1200000000008</v>
      </c>
      <c r="C47" s="80">
        <v>25000</v>
      </c>
      <c r="D47" s="80">
        <v>23000</v>
      </c>
      <c r="E47" s="80">
        <v>18588.32</v>
      </c>
      <c r="F47" s="80">
        <f t="shared" si="0"/>
        <v>185.93674978393776</v>
      </c>
      <c r="G47" s="80">
        <f t="shared" si="1"/>
        <v>80.818782608695656</v>
      </c>
    </row>
    <row r="48" spans="1:7" ht="26.25" x14ac:dyDescent="0.25">
      <c r="A48" s="46" t="s">
        <v>112</v>
      </c>
      <c r="B48" s="67">
        <v>1991.01</v>
      </c>
      <c r="C48" s="67"/>
      <c r="D48" s="67"/>
      <c r="E48" s="67">
        <v>8335.92</v>
      </c>
      <c r="F48" s="67">
        <f t="shared" si="0"/>
        <v>418.67795741859658</v>
      </c>
      <c r="G48" s="67">
        <v>0</v>
      </c>
    </row>
    <row r="49" spans="1:7" x14ac:dyDescent="0.25">
      <c r="A49" s="46" t="s">
        <v>113</v>
      </c>
      <c r="B49" s="67">
        <v>140.86000000000001</v>
      </c>
      <c r="C49" s="67"/>
      <c r="D49" s="67"/>
      <c r="E49" s="67">
        <v>155.94999999999999</v>
      </c>
      <c r="F49" s="67">
        <f t="shared" si="0"/>
        <v>110.71276444696861</v>
      </c>
      <c r="G49" s="67">
        <v>0</v>
      </c>
    </row>
    <row r="50" spans="1:7" x14ac:dyDescent="0.25">
      <c r="A50" s="46" t="s">
        <v>114</v>
      </c>
      <c r="B50" s="67">
        <v>7454.44</v>
      </c>
      <c r="C50" s="67"/>
      <c r="D50" s="67"/>
      <c r="E50" s="67">
        <v>9721.2900000000009</v>
      </c>
      <c r="F50" s="67">
        <f t="shared" si="0"/>
        <v>130.40939359629968</v>
      </c>
      <c r="G50" s="67">
        <v>0</v>
      </c>
    </row>
    <row r="51" spans="1:7" x14ac:dyDescent="0.25">
      <c r="A51" s="46" t="s">
        <v>116</v>
      </c>
      <c r="B51" s="67">
        <v>410.81</v>
      </c>
      <c r="C51" s="67"/>
      <c r="D51" s="67"/>
      <c r="E51" s="67">
        <v>375.16</v>
      </c>
      <c r="F51" s="67">
        <f t="shared" si="0"/>
        <v>91.322022346096745</v>
      </c>
      <c r="G51" s="67">
        <v>0</v>
      </c>
    </row>
    <row r="52" spans="1:7" x14ac:dyDescent="0.25">
      <c r="A52" s="59" t="s">
        <v>118</v>
      </c>
      <c r="B52" s="80">
        <v>2158.58</v>
      </c>
      <c r="C52" s="80">
        <v>20000</v>
      </c>
      <c r="D52" s="80">
        <v>13000</v>
      </c>
      <c r="E52" s="80">
        <v>6446.69</v>
      </c>
      <c r="F52" s="80">
        <f t="shared" si="0"/>
        <v>298.65420785887017</v>
      </c>
      <c r="G52" s="80">
        <f t="shared" si="1"/>
        <v>49.589923076923078</v>
      </c>
    </row>
    <row r="53" spans="1:7" ht="26.25" x14ac:dyDescent="0.25">
      <c r="A53" s="46" t="s">
        <v>120</v>
      </c>
      <c r="B53" s="67">
        <v>445</v>
      </c>
      <c r="C53" s="67"/>
      <c r="D53" s="67"/>
      <c r="E53" s="67">
        <v>300</v>
      </c>
      <c r="F53" s="67">
        <f t="shared" si="0"/>
        <v>67.415730337078656</v>
      </c>
      <c r="G53" s="67">
        <v>0</v>
      </c>
    </row>
    <row r="54" spans="1:7" x14ac:dyDescent="0.25">
      <c r="A54" s="46" t="s">
        <v>136</v>
      </c>
      <c r="B54" s="67">
        <v>369.7</v>
      </c>
      <c r="C54" s="67"/>
      <c r="D54" s="67"/>
      <c r="E54" s="67">
        <v>4555.01</v>
      </c>
      <c r="F54" s="67">
        <f t="shared" si="0"/>
        <v>1232.0827698133623</v>
      </c>
      <c r="G54" s="67">
        <v>0</v>
      </c>
    </row>
    <row r="55" spans="1:7" x14ac:dyDescent="0.25">
      <c r="A55" s="46" t="s">
        <v>124</v>
      </c>
      <c r="B55" s="67">
        <v>1343.88</v>
      </c>
      <c r="C55" s="67"/>
      <c r="D55" s="67"/>
      <c r="E55" s="67">
        <v>1441.68</v>
      </c>
      <c r="F55" s="67">
        <f t="shared" si="0"/>
        <v>107.27743548531119</v>
      </c>
      <c r="G55" s="67">
        <v>0</v>
      </c>
    </row>
    <row r="56" spans="1:7" x14ac:dyDescent="0.25">
      <c r="A56" s="46" t="s">
        <v>126</v>
      </c>
      <c r="B56" s="67">
        <v>0</v>
      </c>
      <c r="C56" s="67"/>
      <c r="D56" s="67"/>
      <c r="E56" s="67">
        <v>150</v>
      </c>
      <c r="F56" s="67">
        <v>0</v>
      </c>
      <c r="G56" s="67">
        <v>0</v>
      </c>
    </row>
    <row r="57" spans="1:7" x14ac:dyDescent="0.25">
      <c r="A57" s="81" t="s">
        <v>220</v>
      </c>
      <c r="B57" s="82">
        <v>0</v>
      </c>
      <c r="C57" s="82">
        <v>5000</v>
      </c>
      <c r="D57" s="82">
        <v>5000</v>
      </c>
      <c r="E57" s="82">
        <v>1726.25</v>
      </c>
      <c r="F57" s="82">
        <v>0</v>
      </c>
      <c r="G57" s="82">
        <f t="shared" si="1"/>
        <v>34.524999999999999</v>
      </c>
    </row>
    <row r="58" spans="1:7" x14ac:dyDescent="0.25">
      <c r="A58" s="46" t="s">
        <v>104</v>
      </c>
      <c r="B58" s="67">
        <v>0</v>
      </c>
      <c r="C58" s="67">
        <v>5000</v>
      </c>
      <c r="D58" s="67">
        <v>5000</v>
      </c>
      <c r="E58" s="67">
        <v>1726.25</v>
      </c>
      <c r="F58" s="67">
        <v>0</v>
      </c>
      <c r="G58" s="67">
        <f t="shared" si="1"/>
        <v>34.524999999999999</v>
      </c>
    </row>
    <row r="59" spans="1:7" x14ac:dyDescent="0.25">
      <c r="A59" s="45" t="s">
        <v>85</v>
      </c>
      <c r="B59" s="71">
        <v>0</v>
      </c>
      <c r="C59" s="71">
        <v>5000</v>
      </c>
      <c r="D59" s="71">
        <v>5000</v>
      </c>
      <c r="E59" s="71">
        <v>1726.25</v>
      </c>
      <c r="F59" s="71">
        <v>0</v>
      </c>
      <c r="G59" s="71">
        <f t="shared" si="1"/>
        <v>34.524999999999999</v>
      </c>
    </row>
    <row r="60" spans="1:7" x14ac:dyDescent="0.25">
      <c r="A60" s="57" t="s">
        <v>105</v>
      </c>
      <c r="B60" s="78">
        <v>0</v>
      </c>
      <c r="C60" s="78">
        <v>5000</v>
      </c>
      <c r="D60" s="78">
        <v>5000</v>
      </c>
      <c r="E60" s="78">
        <v>1726.25</v>
      </c>
      <c r="F60" s="78">
        <v>0</v>
      </c>
      <c r="G60" s="78">
        <f t="shared" si="1"/>
        <v>34.524999999999999</v>
      </c>
    </row>
    <row r="61" spans="1:7" x14ac:dyDescent="0.25">
      <c r="A61" s="58" t="s">
        <v>106</v>
      </c>
      <c r="B61" s="79">
        <v>0</v>
      </c>
      <c r="C61" s="79">
        <v>5000</v>
      </c>
      <c r="D61" s="79">
        <v>5000</v>
      </c>
      <c r="E61" s="79">
        <v>1726.25</v>
      </c>
      <c r="F61" s="79">
        <v>0</v>
      </c>
      <c r="G61" s="79">
        <f t="shared" si="1"/>
        <v>34.524999999999999</v>
      </c>
    </row>
    <row r="62" spans="1:7" x14ac:dyDescent="0.25">
      <c r="A62" s="59" t="s">
        <v>118</v>
      </c>
      <c r="B62" s="80">
        <v>0</v>
      </c>
      <c r="C62" s="80">
        <v>5000</v>
      </c>
      <c r="D62" s="80">
        <v>5000</v>
      </c>
      <c r="E62" s="80">
        <v>1726.25</v>
      </c>
      <c r="F62" s="80">
        <v>0</v>
      </c>
      <c r="G62" s="80">
        <f t="shared" si="1"/>
        <v>34.524999999999999</v>
      </c>
    </row>
    <row r="63" spans="1:7" ht="26.25" x14ac:dyDescent="0.25">
      <c r="A63" s="46" t="s">
        <v>120</v>
      </c>
      <c r="B63" s="67">
        <v>0</v>
      </c>
      <c r="C63" s="67"/>
      <c r="D63" s="67"/>
      <c r="E63" s="67">
        <v>1726.25</v>
      </c>
      <c r="F63" s="67">
        <v>0</v>
      </c>
      <c r="G63" s="67">
        <v>0</v>
      </c>
    </row>
    <row r="64" spans="1:7" ht="26.25" x14ac:dyDescent="0.25">
      <c r="A64" s="55" t="s">
        <v>137</v>
      </c>
      <c r="B64" s="75">
        <v>2965.13</v>
      </c>
      <c r="C64" s="75">
        <v>20000</v>
      </c>
      <c r="D64" s="75">
        <v>30000</v>
      </c>
      <c r="E64" s="75">
        <v>2003.09</v>
      </c>
      <c r="F64" s="75">
        <f t="shared" si="0"/>
        <v>67.554879549969144</v>
      </c>
      <c r="G64" s="75">
        <f t="shared" si="1"/>
        <v>6.6769666666666661</v>
      </c>
    </row>
    <row r="65" spans="1:7" ht="26.25" x14ac:dyDescent="0.25">
      <c r="A65" s="56" t="s">
        <v>138</v>
      </c>
      <c r="B65" s="77">
        <v>2965.13</v>
      </c>
      <c r="C65" s="77">
        <v>20000</v>
      </c>
      <c r="D65" s="77">
        <v>30000</v>
      </c>
      <c r="E65" s="77">
        <v>2003.09</v>
      </c>
      <c r="F65" s="77">
        <f t="shared" si="0"/>
        <v>67.554879549969144</v>
      </c>
      <c r="G65" s="77">
        <f t="shared" si="1"/>
        <v>6.6769666666666661</v>
      </c>
    </row>
    <row r="66" spans="1:7" x14ac:dyDescent="0.25">
      <c r="A66" s="46" t="s">
        <v>139</v>
      </c>
      <c r="B66" s="67">
        <v>2965.13</v>
      </c>
      <c r="C66" s="67">
        <v>20000</v>
      </c>
      <c r="D66" s="67">
        <v>30000</v>
      </c>
      <c r="E66" s="67">
        <v>2003.09</v>
      </c>
      <c r="F66" s="67">
        <f t="shared" si="0"/>
        <v>67.554879549969144</v>
      </c>
      <c r="G66" s="67">
        <f t="shared" si="1"/>
        <v>6.6769666666666661</v>
      </c>
    </row>
    <row r="67" spans="1:7" x14ac:dyDescent="0.25">
      <c r="A67" s="45" t="s">
        <v>84</v>
      </c>
      <c r="B67" s="71">
        <v>2965.13</v>
      </c>
      <c r="C67" s="71">
        <v>20000</v>
      </c>
      <c r="D67" s="71">
        <v>30000</v>
      </c>
      <c r="E67" s="71">
        <v>2003.09</v>
      </c>
      <c r="F67" s="71">
        <f t="shared" si="0"/>
        <v>67.554879549969144</v>
      </c>
      <c r="G67" s="71">
        <f t="shared" si="1"/>
        <v>6.6769666666666661</v>
      </c>
    </row>
    <row r="68" spans="1:7" x14ac:dyDescent="0.25">
      <c r="A68" s="57" t="s">
        <v>105</v>
      </c>
      <c r="B68" s="78">
        <v>595.96</v>
      </c>
      <c r="C68" s="78">
        <v>10900</v>
      </c>
      <c r="D68" s="78">
        <v>14800</v>
      </c>
      <c r="E68" s="78">
        <v>458.24</v>
      </c>
      <c r="F68" s="78">
        <f t="shared" si="0"/>
        <v>76.891066514531175</v>
      </c>
      <c r="G68" s="78">
        <f t="shared" si="1"/>
        <v>3.0962162162162166</v>
      </c>
    </row>
    <row r="69" spans="1:7" x14ac:dyDescent="0.25">
      <c r="A69" s="58" t="s">
        <v>167</v>
      </c>
      <c r="B69" s="79">
        <v>0</v>
      </c>
      <c r="C69" s="79">
        <v>1000</v>
      </c>
      <c r="D69" s="79">
        <v>1000</v>
      </c>
      <c r="E69" s="79"/>
      <c r="F69" s="79">
        <v>0</v>
      </c>
      <c r="G69" s="79">
        <f t="shared" si="1"/>
        <v>0</v>
      </c>
    </row>
    <row r="70" spans="1:7" x14ac:dyDescent="0.25">
      <c r="A70" s="59" t="s">
        <v>170</v>
      </c>
      <c r="B70" s="80">
        <v>0</v>
      </c>
      <c r="C70" s="80">
        <v>1000</v>
      </c>
      <c r="D70" s="80">
        <v>1000</v>
      </c>
      <c r="E70" s="80"/>
      <c r="F70" s="80">
        <v>0</v>
      </c>
      <c r="G70" s="80">
        <f t="shared" ref="G70:G133" si="2">SUM(E70/D70*100)</f>
        <v>0</v>
      </c>
    </row>
    <row r="71" spans="1:7" x14ac:dyDescent="0.25">
      <c r="A71" s="58" t="s">
        <v>106</v>
      </c>
      <c r="B71" s="79">
        <v>595.96</v>
      </c>
      <c r="C71" s="79">
        <v>9300</v>
      </c>
      <c r="D71" s="79">
        <v>13200</v>
      </c>
      <c r="E71" s="79">
        <v>458.23</v>
      </c>
      <c r="F71" s="79">
        <f t="shared" ref="F71:F127" si="3">SUM(E71/B71*100)</f>
        <v>76.889388549567087</v>
      </c>
      <c r="G71" s="79">
        <f t="shared" si="2"/>
        <v>3.4714393939393942</v>
      </c>
    </row>
    <row r="72" spans="1:7" x14ac:dyDescent="0.25">
      <c r="A72" s="59" t="s">
        <v>107</v>
      </c>
      <c r="B72" s="80">
        <v>412</v>
      </c>
      <c r="C72" s="80">
        <v>2000</v>
      </c>
      <c r="D72" s="80">
        <v>5000</v>
      </c>
      <c r="E72" s="80">
        <v>264.5</v>
      </c>
      <c r="F72" s="80">
        <f t="shared" si="3"/>
        <v>64.199029126213588</v>
      </c>
      <c r="G72" s="80">
        <f t="shared" si="2"/>
        <v>5.29</v>
      </c>
    </row>
    <row r="73" spans="1:7" x14ac:dyDescent="0.25">
      <c r="A73" s="46" t="s">
        <v>108</v>
      </c>
      <c r="B73" s="67">
        <v>270</v>
      </c>
      <c r="C73" s="67"/>
      <c r="D73" s="67"/>
      <c r="E73" s="67">
        <v>264.5</v>
      </c>
      <c r="F73" s="67">
        <f t="shared" si="3"/>
        <v>97.962962962962962</v>
      </c>
      <c r="G73" s="67">
        <v>0</v>
      </c>
    </row>
    <row r="74" spans="1:7" ht="26.25" x14ac:dyDescent="0.25">
      <c r="A74" s="46" t="s">
        <v>110</v>
      </c>
      <c r="B74" s="67">
        <v>142</v>
      </c>
      <c r="C74" s="67">
        <v>0</v>
      </c>
      <c r="D74" s="67">
        <v>0</v>
      </c>
      <c r="E74" s="67">
        <v>0</v>
      </c>
      <c r="F74" s="67">
        <f t="shared" si="3"/>
        <v>0</v>
      </c>
      <c r="G74" s="67">
        <v>0</v>
      </c>
    </row>
    <row r="75" spans="1:7" x14ac:dyDescent="0.25">
      <c r="A75" s="59" t="s">
        <v>111</v>
      </c>
      <c r="B75" s="80">
        <v>69.08</v>
      </c>
      <c r="C75" s="80">
        <v>3900</v>
      </c>
      <c r="D75" s="80">
        <v>4000</v>
      </c>
      <c r="E75" s="80">
        <v>158.44999999999999</v>
      </c>
      <c r="F75" s="80">
        <f t="shared" si="3"/>
        <v>229.37174290677476</v>
      </c>
      <c r="G75" s="80">
        <f t="shared" si="2"/>
        <v>3.9612499999999997</v>
      </c>
    </row>
    <row r="76" spans="1:7" ht="26.25" x14ac:dyDescent="0.25">
      <c r="A76" s="46" t="s">
        <v>112</v>
      </c>
      <c r="B76" s="67">
        <v>44.52</v>
      </c>
      <c r="C76" s="67"/>
      <c r="D76" s="67"/>
      <c r="E76" s="67">
        <v>77.95</v>
      </c>
      <c r="F76" s="67">
        <f t="shared" si="3"/>
        <v>175.08984725965857</v>
      </c>
      <c r="G76" s="67">
        <v>0</v>
      </c>
    </row>
    <row r="77" spans="1:7" x14ac:dyDescent="0.25">
      <c r="A77" s="46" t="s">
        <v>116</v>
      </c>
      <c r="B77" s="67">
        <v>24.56</v>
      </c>
      <c r="C77" s="67"/>
      <c r="D77" s="67"/>
      <c r="E77" s="67">
        <v>80.5</v>
      </c>
      <c r="F77" s="67">
        <f t="shared" si="3"/>
        <v>327.76872964169382</v>
      </c>
      <c r="G77" s="67">
        <v>0</v>
      </c>
    </row>
    <row r="78" spans="1:7" x14ac:dyDescent="0.25">
      <c r="A78" s="59" t="s">
        <v>118</v>
      </c>
      <c r="B78" s="80">
        <v>9.3000000000000007</v>
      </c>
      <c r="C78" s="80">
        <v>2500</v>
      </c>
      <c r="D78" s="80">
        <v>3000</v>
      </c>
      <c r="E78" s="80">
        <v>0</v>
      </c>
      <c r="F78" s="80">
        <f t="shared" si="3"/>
        <v>0</v>
      </c>
      <c r="G78" s="80">
        <f t="shared" si="2"/>
        <v>0</v>
      </c>
    </row>
    <row r="79" spans="1:7" x14ac:dyDescent="0.25">
      <c r="A79" s="46" t="s">
        <v>124</v>
      </c>
      <c r="B79" s="67">
        <v>9.3000000000000007</v>
      </c>
      <c r="C79" s="67"/>
      <c r="D79" s="67"/>
      <c r="E79" s="67">
        <v>0</v>
      </c>
      <c r="F79" s="67">
        <f t="shared" si="3"/>
        <v>0</v>
      </c>
      <c r="G79" s="67">
        <v>0</v>
      </c>
    </row>
    <row r="80" spans="1:7" ht="26.25" x14ac:dyDescent="0.25">
      <c r="A80" s="59" t="s">
        <v>127</v>
      </c>
      <c r="B80" s="80">
        <v>105.58</v>
      </c>
      <c r="C80" s="80">
        <v>900</v>
      </c>
      <c r="D80" s="80">
        <v>1200</v>
      </c>
      <c r="E80" s="80">
        <v>35.28</v>
      </c>
      <c r="F80" s="80">
        <f t="shared" si="3"/>
        <v>33.415419587043004</v>
      </c>
      <c r="G80" s="80">
        <f t="shared" si="2"/>
        <v>2.9400000000000004</v>
      </c>
    </row>
    <row r="81" spans="1:7" x14ac:dyDescent="0.25">
      <c r="A81" s="46" t="s">
        <v>128</v>
      </c>
      <c r="B81" s="67">
        <v>51.2</v>
      </c>
      <c r="C81" s="67"/>
      <c r="D81" s="67"/>
      <c r="E81" s="67">
        <v>0</v>
      </c>
      <c r="F81" s="67">
        <f t="shared" si="3"/>
        <v>0</v>
      </c>
      <c r="G81" s="67">
        <v>0</v>
      </c>
    </row>
    <row r="82" spans="1:7" x14ac:dyDescent="0.25">
      <c r="A82" s="46" t="s">
        <v>129</v>
      </c>
      <c r="B82" s="67">
        <v>25</v>
      </c>
      <c r="C82" s="67"/>
      <c r="D82" s="67"/>
      <c r="E82" s="67">
        <v>25</v>
      </c>
      <c r="F82" s="67">
        <f t="shared" si="3"/>
        <v>100</v>
      </c>
      <c r="G82" s="67">
        <v>0</v>
      </c>
    </row>
    <row r="83" spans="1:7" ht="26.25" x14ac:dyDescent="0.25">
      <c r="A83" s="46" t="s">
        <v>140</v>
      </c>
      <c r="B83" s="67">
        <v>29.38</v>
      </c>
      <c r="C83" s="67"/>
      <c r="D83" s="67"/>
      <c r="E83" s="67">
        <v>10.28</v>
      </c>
      <c r="F83" s="67">
        <f t="shared" si="3"/>
        <v>34.989788972089855</v>
      </c>
      <c r="G83" s="67">
        <v>0</v>
      </c>
    </row>
    <row r="84" spans="1:7" x14ac:dyDescent="0.25">
      <c r="A84" s="58" t="s">
        <v>131</v>
      </c>
      <c r="B84" s="79">
        <v>0</v>
      </c>
      <c r="C84" s="79">
        <v>100</v>
      </c>
      <c r="D84" s="79">
        <v>100</v>
      </c>
      <c r="E84" s="79"/>
      <c r="F84" s="79">
        <v>0</v>
      </c>
      <c r="G84" s="79">
        <f t="shared" si="2"/>
        <v>0</v>
      </c>
    </row>
    <row r="85" spans="1:7" x14ac:dyDescent="0.25">
      <c r="A85" s="59" t="s">
        <v>132</v>
      </c>
      <c r="B85" s="80">
        <v>0</v>
      </c>
      <c r="C85" s="80">
        <v>100</v>
      </c>
      <c r="D85" s="80">
        <v>100</v>
      </c>
      <c r="E85" s="80"/>
      <c r="F85" s="80">
        <v>0</v>
      </c>
      <c r="G85" s="80">
        <f t="shared" si="2"/>
        <v>0</v>
      </c>
    </row>
    <row r="86" spans="1:7" ht="39" x14ac:dyDescent="0.25">
      <c r="A86" s="58" t="s">
        <v>151</v>
      </c>
      <c r="B86" s="79">
        <v>0</v>
      </c>
      <c r="C86" s="79">
        <v>500</v>
      </c>
      <c r="D86" s="79">
        <v>500</v>
      </c>
      <c r="E86" s="79">
        <v>0.01</v>
      </c>
      <c r="F86" s="79">
        <v>0</v>
      </c>
      <c r="G86" s="79">
        <f t="shared" si="2"/>
        <v>2E-3</v>
      </c>
    </row>
    <row r="87" spans="1:7" ht="26.25" x14ac:dyDescent="0.25">
      <c r="A87" s="59" t="s">
        <v>152</v>
      </c>
      <c r="B87" s="80">
        <v>0</v>
      </c>
      <c r="C87" s="80">
        <v>500</v>
      </c>
      <c r="D87" s="80">
        <v>500</v>
      </c>
      <c r="E87" s="80">
        <v>0.01</v>
      </c>
      <c r="F87" s="80">
        <v>0</v>
      </c>
      <c r="G87" s="80">
        <f t="shared" si="2"/>
        <v>2E-3</v>
      </c>
    </row>
    <row r="88" spans="1:7" ht="26.25" x14ac:dyDescent="0.25">
      <c r="A88" s="46" t="s">
        <v>153</v>
      </c>
      <c r="B88" s="67">
        <v>0</v>
      </c>
      <c r="C88" s="67"/>
      <c r="D88" s="67"/>
      <c r="E88" s="67">
        <v>0.01</v>
      </c>
      <c r="F88" s="67">
        <v>0</v>
      </c>
      <c r="G88" s="67">
        <v>0</v>
      </c>
    </row>
    <row r="89" spans="1:7" ht="26.25" x14ac:dyDescent="0.25">
      <c r="A89" s="57" t="s">
        <v>141</v>
      </c>
      <c r="B89" s="78">
        <v>2369.17</v>
      </c>
      <c r="C89" s="78">
        <v>9100</v>
      </c>
      <c r="D89" s="78">
        <v>15200</v>
      </c>
      <c r="E89" s="78">
        <v>1544.85</v>
      </c>
      <c r="F89" s="78">
        <f t="shared" si="3"/>
        <v>65.20638029352051</v>
      </c>
      <c r="G89" s="78">
        <f t="shared" si="2"/>
        <v>10.163486842105263</v>
      </c>
    </row>
    <row r="90" spans="1:7" ht="26.25" x14ac:dyDescent="0.25">
      <c r="A90" s="58" t="s">
        <v>142</v>
      </c>
      <c r="B90" s="79">
        <v>2369.17</v>
      </c>
      <c r="C90" s="79">
        <v>9100</v>
      </c>
      <c r="D90" s="79">
        <v>15200</v>
      </c>
      <c r="E90" s="79">
        <v>1544.85</v>
      </c>
      <c r="F90" s="79">
        <f t="shared" si="3"/>
        <v>65.20638029352051</v>
      </c>
      <c r="G90" s="79">
        <f t="shared" si="2"/>
        <v>10.163486842105263</v>
      </c>
    </row>
    <row r="91" spans="1:7" x14ac:dyDescent="0.25">
      <c r="A91" s="59" t="s">
        <v>143</v>
      </c>
      <c r="B91" s="80">
        <v>2369.17</v>
      </c>
      <c r="C91" s="80">
        <v>9000</v>
      </c>
      <c r="D91" s="80">
        <v>15000</v>
      </c>
      <c r="E91" s="80">
        <v>1500.15</v>
      </c>
      <c r="F91" s="80">
        <f t="shared" si="3"/>
        <v>63.319643588260867</v>
      </c>
      <c r="G91" s="80">
        <f t="shared" si="2"/>
        <v>10.000999999999999</v>
      </c>
    </row>
    <row r="92" spans="1:7" x14ac:dyDescent="0.25">
      <c r="A92" s="46" t="s">
        <v>144</v>
      </c>
      <c r="B92" s="67">
        <v>1461.38</v>
      </c>
      <c r="C92" s="67"/>
      <c r="D92" s="67"/>
      <c r="E92" s="67">
        <v>300</v>
      </c>
      <c r="F92" s="67">
        <f t="shared" si="3"/>
        <v>20.52854151555379</v>
      </c>
      <c r="G92" s="67">
        <v>0</v>
      </c>
    </row>
    <row r="93" spans="1:7" x14ac:dyDescent="0.25">
      <c r="A93" s="46" t="s">
        <v>210</v>
      </c>
      <c r="B93" s="67">
        <v>0</v>
      </c>
      <c r="C93" s="67"/>
      <c r="D93" s="67"/>
      <c r="E93" s="67">
        <v>341.55</v>
      </c>
      <c r="F93" s="67">
        <v>0</v>
      </c>
      <c r="G93" s="67">
        <v>0</v>
      </c>
    </row>
    <row r="94" spans="1:7" ht="26.25" x14ac:dyDescent="0.25">
      <c r="A94" s="46" t="s">
        <v>145</v>
      </c>
      <c r="B94" s="67">
        <v>907.79</v>
      </c>
      <c r="C94" s="67"/>
      <c r="D94" s="67"/>
      <c r="E94" s="67">
        <v>858.6</v>
      </c>
      <c r="F94" s="67">
        <f t="shared" si="3"/>
        <v>94.581345905991469</v>
      </c>
      <c r="G94" s="67">
        <v>0</v>
      </c>
    </row>
    <row r="95" spans="1:7" ht="26.25" x14ac:dyDescent="0.25">
      <c r="A95" s="59" t="s">
        <v>212</v>
      </c>
      <c r="B95" s="80">
        <v>0</v>
      </c>
      <c r="C95" s="80">
        <v>100</v>
      </c>
      <c r="D95" s="80">
        <v>200</v>
      </c>
      <c r="E95" s="80">
        <v>44.7</v>
      </c>
      <c r="F95" s="80">
        <v>0</v>
      </c>
      <c r="G95" s="80">
        <f t="shared" si="2"/>
        <v>22.35</v>
      </c>
    </row>
    <row r="96" spans="1:7" x14ac:dyDescent="0.25">
      <c r="A96" s="46" t="s">
        <v>213</v>
      </c>
      <c r="B96" s="67">
        <v>0</v>
      </c>
      <c r="C96" s="67"/>
      <c r="D96" s="67"/>
      <c r="E96" s="67">
        <v>44.7</v>
      </c>
      <c r="F96" s="67">
        <v>0</v>
      </c>
      <c r="G96" s="67">
        <v>0</v>
      </c>
    </row>
    <row r="97" spans="1:7" ht="26.25" x14ac:dyDescent="0.25">
      <c r="A97" s="55" t="s">
        <v>146</v>
      </c>
      <c r="B97" s="75">
        <v>33846.75</v>
      </c>
      <c r="C97" s="75">
        <f>SUM(C98+C108+C117+C136+C148+C179+C192+C198)</f>
        <v>169058.68</v>
      </c>
      <c r="D97" s="75">
        <v>188370</v>
      </c>
      <c r="E97" s="75">
        <v>61078.75</v>
      </c>
      <c r="F97" s="75">
        <f>SUM(E97/B97*100)</f>
        <v>180.4567646819857</v>
      </c>
      <c r="G97" s="75">
        <f>SUM(E97/D97*100)</f>
        <v>32.424881881403621</v>
      </c>
    </row>
    <row r="98" spans="1:7" x14ac:dyDescent="0.25">
      <c r="A98" s="81" t="s">
        <v>147</v>
      </c>
      <c r="B98" s="82">
        <v>128.26</v>
      </c>
      <c r="C98" s="82">
        <v>929</v>
      </c>
      <c r="D98" s="82">
        <v>929</v>
      </c>
      <c r="E98" s="82">
        <v>238.25</v>
      </c>
      <c r="F98" s="82">
        <f t="shared" si="3"/>
        <v>185.75549664743491</v>
      </c>
      <c r="G98" s="82">
        <f t="shared" si="2"/>
        <v>25.645855758880515</v>
      </c>
    </row>
    <row r="99" spans="1:7" x14ac:dyDescent="0.25">
      <c r="A99" s="46" t="s">
        <v>139</v>
      </c>
      <c r="B99" s="67">
        <v>128.26</v>
      </c>
      <c r="C99" s="67">
        <v>929</v>
      </c>
      <c r="D99" s="67">
        <v>929</v>
      </c>
      <c r="E99" s="67">
        <v>238.25</v>
      </c>
      <c r="F99" s="67">
        <f t="shared" si="3"/>
        <v>185.75549664743491</v>
      </c>
      <c r="G99" s="67">
        <f t="shared" si="2"/>
        <v>25.645855758880515</v>
      </c>
    </row>
    <row r="100" spans="1:7" x14ac:dyDescent="0.25">
      <c r="A100" s="45" t="s">
        <v>83</v>
      </c>
      <c r="B100" s="71">
        <v>128.26</v>
      </c>
      <c r="C100" s="71">
        <v>929</v>
      </c>
      <c r="D100" s="71">
        <v>929</v>
      </c>
      <c r="E100" s="71">
        <v>238.25</v>
      </c>
      <c r="F100" s="71">
        <f t="shared" si="3"/>
        <v>185.75549664743491</v>
      </c>
      <c r="G100" s="71">
        <f t="shared" si="2"/>
        <v>25.645855758880515</v>
      </c>
    </row>
    <row r="101" spans="1:7" x14ac:dyDescent="0.25">
      <c r="A101" s="57" t="s">
        <v>105</v>
      </c>
      <c r="B101" s="78">
        <v>128.26</v>
      </c>
      <c r="C101" s="78">
        <v>266</v>
      </c>
      <c r="D101" s="78">
        <v>266</v>
      </c>
      <c r="E101" s="78">
        <v>238.25</v>
      </c>
      <c r="F101" s="78">
        <f t="shared" si="3"/>
        <v>185.75549664743491</v>
      </c>
      <c r="G101" s="78">
        <f t="shared" si="2"/>
        <v>89.567669172932327</v>
      </c>
    </row>
    <row r="102" spans="1:7" x14ac:dyDescent="0.25">
      <c r="A102" s="58" t="s">
        <v>106</v>
      </c>
      <c r="B102" s="79">
        <v>128.26</v>
      </c>
      <c r="C102" s="79">
        <v>266</v>
      </c>
      <c r="D102" s="79">
        <v>266</v>
      </c>
      <c r="E102" s="79">
        <v>238.25</v>
      </c>
      <c r="F102" s="79">
        <f t="shared" si="3"/>
        <v>185.75549664743491</v>
      </c>
      <c r="G102" s="79">
        <f t="shared" si="2"/>
        <v>89.567669172932327</v>
      </c>
    </row>
    <row r="103" spans="1:7" ht="26.25" x14ac:dyDescent="0.25">
      <c r="A103" s="59" t="s">
        <v>127</v>
      </c>
      <c r="B103" s="80">
        <v>128.26</v>
      </c>
      <c r="C103" s="80">
        <v>266</v>
      </c>
      <c r="D103" s="80">
        <v>266</v>
      </c>
      <c r="E103" s="80">
        <v>238.25</v>
      </c>
      <c r="F103" s="80">
        <f t="shared" si="3"/>
        <v>185.75549664743491</v>
      </c>
      <c r="G103" s="80">
        <f t="shared" si="2"/>
        <v>89.567669172932327</v>
      </c>
    </row>
    <row r="104" spans="1:7" x14ac:dyDescent="0.25">
      <c r="A104" s="46" t="s">
        <v>128</v>
      </c>
      <c r="B104" s="67">
        <v>128.26</v>
      </c>
      <c r="C104" s="67"/>
      <c r="D104" s="67"/>
      <c r="E104" s="67">
        <v>238.25</v>
      </c>
      <c r="F104" s="67">
        <f t="shared" si="3"/>
        <v>185.75549664743491</v>
      </c>
      <c r="G104" s="67">
        <v>0</v>
      </c>
    </row>
    <row r="105" spans="1:7" ht="26.25" x14ac:dyDescent="0.25">
      <c r="A105" s="57" t="s">
        <v>141</v>
      </c>
      <c r="B105" s="78">
        <v>0</v>
      </c>
      <c r="C105" s="78">
        <v>663</v>
      </c>
      <c r="D105" s="78">
        <v>663</v>
      </c>
      <c r="E105" s="78"/>
      <c r="F105" s="78">
        <v>0</v>
      </c>
      <c r="G105" s="78">
        <f t="shared" si="2"/>
        <v>0</v>
      </c>
    </row>
    <row r="106" spans="1:7" ht="26.25" x14ac:dyDescent="0.25">
      <c r="A106" s="58" t="s">
        <v>142</v>
      </c>
      <c r="B106" s="79">
        <v>0</v>
      </c>
      <c r="C106" s="79">
        <v>663</v>
      </c>
      <c r="D106" s="79">
        <v>663</v>
      </c>
      <c r="E106" s="79"/>
      <c r="F106" s="79">
        <v>0</v>
      </c>
      <c r="G106" s="79">
        <f t="shared" si="2"/>
        <v>0</v>
      </c>
    </row>
    <row r="107" spans="1:7" ht="26.25" x14ac:dyDescent="0.25">
      <c r="A107" s="59" t="s">
        <v>212</v>
      </c>
      <c r="B107" s="80">
        <v>0</v>
      </c>
      <c r="C107" s="80">
        <v>663</v>
      </c>
      <c r="D107" s="80">
        <v>663</v>
      </c>
      <c r="E107" s="80"/>
      <c r="F107" s="80">
        <v>0</v>
      </c>
      <c r="G107" s="80">
        <f t="shared" si="2"/>
        <v>0</v>
      </c>
    </row>
    <row r="108" spans="1:7" ht="39" x14ac:dyDescent="0.25">
      <c r="A108" s="81" t="s">
        <v>221</v>
      </c>
      <c r="B108" s="82">
        <v>0</v>
      </c>
      <c r="C108" s="82">
        <v>30909.68</v>
      </c>
      <c r="D108" s="82">
        <v>32900</v>
      </c>
      <c r="E108" s="82"/>
      <c r="F108" s="82">
        <v>0</v>
      </c>
      <c r="G108" s="82">
        <f t="shared" si="2"/>
        <v>0</v>
      </c>
    </row>
    <row r="109" spans="1:7" x14ac:dyDescent="0.25">
      <c r="A109" s="46" t="s">
        <v>139</v>
      </c>
      <c r="B109" s="67">
        <v>0</v>
      </c>
      <c r="C109" s="67">
        <v>30909.68</v>
      </c>
      <c r="D109" s="67">
        <v>32900</v>
      </c>
      <c r="E109" s="67"/>
      <c r="F109" s="67">
        <v>0</v>
      </c>
      <c r="G109" s="67">
        <f t="shared" si="2"/>
        <v>0</v>
      </c>
    </row>
    <row r="110" spans="1:7" ht="39" x14ac:dyDescent="0.25">
      <c r="A110" s="45" t="s">
        <v>219</v>
      </c>
      <c r="B110" s="71">
        <v>0</v>
      </c>
      <c r="C110" s="71">
        <v>30909.68</v>
      </c>
      <c r="D110" s="71">
        <v>32900</v>
      </c>
      <c r="E110" s="71">
        <v>0</v>
      </c>
      <c r="F110" s="71">
        <v>0</v>
      </c>
      <c r="G110" s="71">
        <f t="shared" si="2"/>
        <v>0</v>
      </c>
    </row>
    <row r="111" spans="1:7" x14ac:dyDescent="0.25">
      <c r="A111" s="57" t="s">
        <v>105</v>
      </c>
      <c r="B111" s="78">
        <v>0</v>
      </c>
      <c r="C111" s="78"/>
      <c r="D111" s="78">
        <v>1990</v>
      </c>
      <c r="E111" s="78"/>
      <c r="F111" s="78">
        <v>0</v>
      </c>
      <c r="G111" s="78">
        <f t="shared" si="2"/>
        <v>0</v>
      </c>
    </row>
    <row r="112" spans="1:7" x14ac:dyDescent="0.25">
      <c r="A112" s="58" t="s">
        <v>106</v>
      </c>
      <c r="B112" s="79">
        <v>0</v>
      </c>
      <c r="C112" s="79"/>
      <c r="D112" s="79">
        <v>1990</v>
      </c>
      <c r="E112" s="79"/>
      <c r="F112" s="79">
        <v>0</v>
      </c>
      <c r="G112" s="79">
        <f t="shared" si="2"/>
        <v>0</v>
      </c>
    </row>
    <row r="113" spans="1:7" x14ac:dyDescent="0.25">
      <c r="A113" s="59" t="s">
        <v>118</v>
      </c>
      <c r="B113" s="80">
        <v>0</v>
      </c>
      <c r="C113" s="80"/>
      <c r="D113" s="80">
        <v>1990</v>
      </c>
      <c r="E113" s="80"/>
      <c r="F113" s="80">
        <v>0</v>
      </c>
      <c r="G113" s="80">
        <f t="shared" si="2"/>
        <v>0</v>
      </c>
    </row>
    <row r="114" spans="1:7" ht="26.25" x14ac:dyDescent="0.25">
      <c r="A114" s="57" t="s">
        <v>141</v>
      </c>
      <c r="B114" s="78">
        <v>0</v>
      </c>
      <c r="C114" s="78">
        <v>30909.68</v>
      </c>
      <c r="D114" s="78">
        <v>30910</v>
      </c>
      <c r="E114" s="78"/>
      <c r="F114" s="78">
        <v>0</v>
      </c>
      <c r="G114" s="78">
        <f t="shared" si="2"/>
        <v>0</v>
      </c>
    </row>
    <row r="115" spans="1:7" ht="26.25" x14ac:dyDescent="0.25">
      <c r="A115" s="58" t="s">
        <v>214</v>
      </c>
      <c r="B115" s="79">
        <v>0</v>
      </c>
      <c r="C115" s="79">
        <v>30909.68</v>
      </c>
      <c r="D115" s="79">
        <v>30910</v>
      </c>
      <c r="E115" s="79"/>
      <c r="F115" s="79">
        <v>0</v>
      </c>
      <c r="G115" s="79">
        <f t="shared" si="2"/>
        <v>0</v>
      </c>
    </row>
    <row r="116" spans="1:7" ht="26.25" x14ac:dyDescent="0.25">
      <c r="A116" s="59" t="s">
        <v>215</v>
      </c>
      <c r="B116" s="80">
        <v>0</v>
      </c>
      <c r="C116" s="80">
        <v>30909.68</v>
      </c>
      <c r="D116" s="80">
        <v>30910</v>
      </c>
      <c r="E116" s="80"/>
      <c r="F116" s="80">
        <v>0</v>
      </c>
      <c r="G116" s="80">
        <f t="shared" si="2"/>
        <v>0</v>
      </c>
    </row>
    <row r="117" spans="1:7" ht="26.25" x14ac:dyDescent="0.25">
      <c r="A117" s="81" t="s">
        <v>148</v>
      </c>
      <c r="B117" s="82">
        <v>1033.97</v>
      </c>
      <c r="C117" s="82">
        <v>12000</v>
      </c>
      <c r="D117" s="82">
        <v>12000</v>
      </c>
      <c r="E117" s="82">
        <v>846.78</v>
      </c>
      <c r="F117" s="82">
        <f t="shared" si="3"/>
        <v>81.895993113920127</v>
      </c>
      <c r="G117" s="82">
        <f t="shared" si="2"/>
        <v>7.0565000000000007</v>
      </c>
    </row>
    <row r="118" spans="1:7" x14ac:dyDescent="0.25">
      <c r="A118" s="46" t="s">
        <v>139</v>
      </c>
      <c r="B118" s="67">
        <v>1033.97</v>
      </c>
      <c r="C118" s="67">
        <v>12000</v>
      </c>
      <c r="D118" s="67">
        <v>12000</v>
      </c>
      <c r="E118" s="67">
        <v>846.78</v>
      </c>
      <c r="F118" s="67">
        <f t="shared" si="3"/>
        <v>81.895993113920127</v>
      </c>
      <c r="G118" s="67">
        <f t="shared" si="2"/>
        <v>7.0565000000000007</v>
      </c>
    </row>
    <row r="119" spans="1:7" x14ac:dyDescent="0.25">
      <c r="A119" s="45" t="s">
        <v>149</v>
      </c>
      <c r="B119" s="71">
        <v>1033.97</v>
      </c>
      <c r="C119" s="71">
        <v>12000</v>
      </c>
      <c r="D119" s="71">
        <v>12000</v>
      </c>
      <c r="E119" s="71">
        <v>846.78</v>
      </c>
      <c r="F119" s="71">
        <f t="shared" si="3"/>
        <v>81.895993113920127</v>
      </c>
      <c r="G119" s="71">
        <f t="shared" si="2"/>
        <v>7.0565000000000007</v>
      </c>
    </row>
    <row r="120" spans="1:7" x14ac:dyDescent="0.25">
      <c r="A120" s="57" t="s">
        <v>105</v>
      </c>
      <c r="B120" s="78">
        <v>1033.97</v>
      </c>
      <c r="C120" s="78">
        <v>8000</v>
      </c>
      <c r="D120" s="78">
        <v>8200</v>
      </c>
      <c r="E120" s="78">
        <v>846.78</v>
      </c>
      <c r="F120" s="78">
        <f t="shared" si="3"/>
        <v>81.895993113920127</v>
      </c>
      <c r="G120" s="78">
        <f t="shared" si="2"/>
        <v>10.326585365853658</v>
      </c>
    </row>
    <row r="121" spans="1:7" x14ac:dyDescent="0.25">
      <c r="A121" s="58" t="s">
        <v>106</v>
      </c>
      <c r="B121" s="79">
        <v>1033.97</v>
      </c>
      <c r="C121" s="79">
        <v>7500</v>
      </c>
      <c r="D121" s="79">
        <v>7700</v>
      </c>
      <c r="E121" s="79">
        <v>846.78</v>
      </c>
      <c r="F121" s="79">
        <f t="shared" si="3"/>
        <v>81.895993113920127</v>
      </c>
      <c r="G121" s="79">
        <f t="shared" si="2"/>
        <v>10.997142857142856</v>
      </c>
    </row>
    <row r="122" spans="1:7" x14ac:dyDescent="0.25">
      <c r="A122" s="59" t="s">
        <v>107</v>
      </c>
      <c r="B122" s="80">
        <v>780</v>
      </c>
      <c r="C122" s="80">
        <v>3000</v>
      </c>
      <c r="D122" s="80">
        <v>3000</v>
      </c>
      <c r="E122" s="80">
        <v>720</v>
      </c>
      <c r="F122" s="80">
        <f t="shared" si="3"/>
        <v>92.307692307692307</v>
      </c>
      <c r="G122" s="80">
        <f t="shared" si="2"/>
        <v>24</v>
      </c>
    </row>
    <row r="123" spans="1:7" x14ac:dyDescent="0.25">
      <c r="A123" s="46" t="s">
        <v>108</v>
      </c>
      <c r="B123" s="67">
        <v>780</v>
      </c>
      <c r="C123" s="67"/>
      <c r="D123" s="67"/>
      <c r="E123" s="67">
        <v>720</v>
      </c>
      <c r="F123" s="67">
        <f t="shared" si="3"/>
        <v>92.307692307692307</v>
      </c>
      <c r="G123" s="67">
        <v>0</v>
      </c>
    </row>
    <row r="124" spans="1:7" x14ac:dyDescent="0.25">
      <c r="A124" s="59" t="s">
        <v>111</v>
      </c>
      <c r="B124" s="80">
        <v>253.97</v>
      </c>
      <c r="C124" s="80">
        <v>4000</v>
      </c>
      <c r="D124" s="80">
        <v>3000</v>
      </c>
      <c r="E124" s="80">
        <v>126.78</v>
      </c>
      <c r="F124" s="80">
        <f t="shared" si="3"/>
        <v>49.91928180493759</v>
      </c>
      <c r="G124" s="80">
        <f t="shared" si="2"/>
        <v>4.226</v>
      </c>
    </row>
    <row r="125" spans="1:7" ht="26.25" x14ac:dyDescent="0.25">
      <c r="A125" s="46" t="s">
        <v>112</v>
      </c>
      <c r="B125" s="67">
        <v>81.64</v>
      </c>
      <c r="C125" s="67"/>
      <c r="D125" s="67"/>
      <c r="E125" s="67">
        <v>32.06</v>
      </c>
      <c r="F125" s="67">
        <f t="shared" si="3"/>
        <v>39.269965703086726</v>
      </c>
      <c r="G125" s="67">
        <v>0</v>
      </c>
    </row>
    <row r="126" spans="1:7" x14ac:dyDescent="0.25">
      <c r="A126" s="46" t="s">
        <v>113</v>
      </c>
      <c r="B126" s="67">
        <v>25.03</v>
      </c>
      <c r="C126" s="67"/>
      <c r="D126" s="67"/>
      <c r="E126" s="67">
        <v>94.72</v>
      </c>
      <c r="F126" s="67">
        <f t="shared" si="3"/>
        <v>378.42588893328008</v>
      </c>
      <c r="G126" s="67">
        <v>0</v>
      </c>
    </row>
    <row r="127" spans="1:7" x14ac:dyDescent="0.25">
      <c r="A127" s="46" t="s">
        <v>116</v>
      </c>
      <c r="B127" s="67">
        <v>147.30000000000001</v>
      </c>
      <c r="C127" s="67"/>
      <c r="D127" s="67"/>
      <c r="E127" s="67">
        <v>0</v>
      </c>
      <c r="F127" s="67">
        <f t="shared" si="3"/>
        <v>0</v>
      </c>
      <c r="G127" s="67">
        <v>0</v>
      </c>
    </row>
    <row r="128" spans="1:7" x14ac:dyDescent="0.25">
      <c r="A128" s="59" t="s">
        <v>118</v>
      </c>
      <c r="B128" s="80">
        <v>0</v>
      </c>
      <c r="C128" s="80">
        <v>300</v>
      </c>
      <c r="D128" s="80">
        <v>1500</v>
      </c>
      <c r="E128" s="80">
        <v>0</v>
      </c>
      <c r="F128" s="80">
        <v>0</v>
      </c>
      <c r="G128" s="80">
        <f t="shared" si="2"/>
        <v>0</v>
      </c>
    </row>
    <row r="129" spans="1:7" ht="26.25" x14ac:dyDescent="0.25">
      <c r="A129" s="59" t="s">
        <v>127</v>
      </c>
      <c r="B129" s="80">
        <v>0</v>
      </c>
      <c r="C129" s="80">
        <v>200</v>
      </c>
      <c r="D129" s="80">
        <v>200</v>
      </c>
      <c r="E129" s="80">
        <v>0</v>
      </c>
      <c r="F129" s="80">
        <v>0</v>
      </c>
      <c r="G129" s="80">
        <f t="shared" si="2"/>
        <v>0</v>
      </c>
    </row>
    <row r="130" spans="1:7" ht="39" x14ac:dyDescent="0.25">
      <c r="A130" s="58" t="s">
        <v>151</v>
      </c>
      <c r="B130" s="79">
        <v>0</v>
      </c>
      <c r="C130" s="79">
        <v>500</v>
      </c>
      <c r="D130" s="79">
        <v>500</v>
      </c>
      <c r="E130" s="79">
        <v>0</v>
      </c>
      <c r="F130" s="79">
        <v>0</v>
      </c>
      <c r="G130" s="79">
        <f t="shared" si="2"/>
        <v>0</v>
      </c>
    </row>
    <row r="131" spans="1:7" ht="26.25" x14ac:dyDescent="0.25">
      <c r="A131" s="59" t="s">
        <v>152</v>
      </c>
      <c r="B131" s="80">
        <v>0</v>
      </c>
      <c r="C131" s="80">
        <v>500</v>
      </c>
      <c r="D131" s="80">
        <v>500</v>
      </c>
      <c r="E131" s="80">
        <v>0</v>
      </c>
      <c r="F131" s="80">
        <v>0</v>
      </c>
      <c r="G131" s="80">
        <f t="shared" si="2"/>
        <v>0</v>
      </c>
    </row>
    <row r="132" spans="1:7" ht="26.25" x14ac:dyDescent="0.25">
      <c r="A132" s="57" t="s">
        <v>141</v>
      </c>
      <c r="B132" s="78">
        <v>0</v>
      </c>
      <c r="C132" s="78">
        <v>4000</v>
      </c>
      <c r="D132" s="78">
        <v>3800</v>
      </c>
      <c r="E132" s="78">
        <v>0</v>
      </c>
      <c r="F132" s="78">
        <v>0</v>
      </c>
      <c r="G132" s="78">
        <f t="shared" si="2"/>
        <v>0</v>
      </c>
    </row>
    <row r="133" spans="1:7" ht="26.25" x14ac:dyDescent="0.25">
      <c r="A133" s="58" t="s">
        <v>142</v>
      </c>
      <c r="B133" s="79">
        <v>0</v>
      </c>
      <c r="C133" s="79">
        <v>4000</v>
      </c>
      <c r="D133" s="79">
        <v>3800</v>
      </c>
      <c r="E133" s="79">
        <v>0</v>
      </c>
      <c r="F133" s="79">
        <v>0</v>
      </c>
      <c r="G133" s="79">
        <f t="shared" si="2"/>
        <v>0</v>
      </c>
    </row>
    <row r="134" spans="1:7" x14ac:dyDescent="0.25">
      <c r="A134" s="59" t="s">
        <v>143</v>
      </c>
      <c r="B134" s="80">
        <v>0</v>
      </c>
      <c r="C134" s="80">
        <v>3500</v>
      </c>
      <c r="D134" s="80">
        <v>3500</v>
      </c>
      <c r="E134" s="80">
        <v>0</v>
      </c>
      <c r="F134" s="80">
        <v>0</v>
      </c>
      <c r="G134" s="80">
        <f t="shared" ref="G134:G197" si="4">SUM(E134/D134*100)</f>
        <v>0</v>
      </c>
    </row>
    <row r="135" spans="1:7" ht="26.25" x14ac:dyDescent="0.25">
      <c r="A135" s="59" t="s">
        <v>212</v>
      </c>
      <c r="B135" s="80">
        <v>0</v>
      </c>
      <c r="C135" s="80">
        <v>500</v>
      </c>
      <c r="D135" s="80">
        <v>300</v>
      </c>
      <c r="E135" s="80">
        <v>0</v>
      </c>
      <c r="F135" s="80">
        <v>0</v>
      </c>
      <c r="G135" s="80">
        <f t="shared" si="4"/>
        <v>0</v>
      </c>
    </row>
    <row r="136" spans="1:7" ht="26.25" x14ac:dyDescent="0.25">
      <c r="A136" s="81" t="s">
        <v>150</v>
      </c>
      <c r="B136" s="82">
        <v>2038.6</v>
      </c>
      <c r="C136" s="82">
        <v>9000</v>
      </c>
      <c r="D136" s="82">
        <v>9000</v>
      </c>
      <c r="E136" s="82">
        <v>2660.01</v>
      </c>
      <c r="F136" s="82">
        <f t="shared" ref="F136:F190" si="5">SUM(E136/B136*100)</f>
        <v>130.48219366231731</v>
      </c>
      <c r="G136" s="82">
        <f t="shared" si="4"/>
        <v>29.555666666666667</v>
      </c>
    </row>
    <row r="137" spans="1:7" x14ac:dyDescent="0.25">
      <c r="A137" s="46" t="s">
        <v>139</v>
      </c>
      <c r="B137" s="67">
        <v>2038.6</v>
      </c>
      <c r="C137" s="67">
        <v>9000</v>
      </c>
      <c r="D137" s="67">
        <v>9000</v>
      </c>
      <c r="E137" s="67">
        <v>2660.01</v>
      </c>
      <c r="F137" s="67">
        <f t="shared" si="5"/>
        <v>130.48219366231731</v>
      </c>
      <c r="G137" s="67">
        <f t="shared" si="4"/>
        <v>29.555666666666667</v>
      </c>
    </row>
    <row r="138" spans="1:7" ht="26.25" x14ac:dyDescent="0.25">
      <c r="A138" s="45" t="s">
        <v>89</v>
      </c>
      <c r="B138" s="71">
        <v>2038.6</v>
      </c>
      <c r="C138" s="71">
        <v>9000</v>
      </c>
      <c r="D138" s="71">
        <v>9000</v>
      </c>
      <c r="E138" s="71">
        <v>2660.01</v>
      </c>
      <c r="F138" s="71">
        <f t="shared" si="5"/>
        <v>130.48219366231731</v>
      </c>
      <c r="G138" s="71">
        <f t="shared" si="4"/>
        <v>29.555666666666667</v>
      </c>
    </row>
    <row r="139" spans="1:7" x14ac:dyDescent="0.25">
      <c r="A139" s="57" t="s">
        <v>105</v>
      </c>
      <c r="B139" s="78">
        <v>2038.6</v>
      </c>
      <c r="C139" s="78">
        <v>9000</v>
      </c>
      <c r="D139" s="78">
        <v>9000</v>
      </c>
      <c r="E139" s="78">
        <v>2660.01</v>
      </c>
      <c r="F139" s="78">
        <f t="shared" si="5"/>
        <v>130.48219366231731</v>
      </c>
      <c r="G139" s="78">
        <f t="shared" si="4"/>
        <v>29.555666666666667</v>
      </c>
    </row>
    <row r="140" spans="1:7" x14ac:dyDescent="0.25">
      <c r="A140" s="58" t="s">
        <v>106</v>
      </c>
      <c r="B140" s="79">
        <v>2020</v>
      </c>
      <c r="C140" s="79">
        <v>8500</v>
      </c>
      <c r="D140" s="79">
        <v>8700</v>
      </c>
      <c r="E140" s="79">
        <v>2660.01</v>
      </c>
      <c r="F140" s="79">
        <f t="shared" si="5"/>
        <v>131.68366336633665</v>
      </c>
      <c r="G140" s="79">
        <f t="shared" si="4"/>
        <v>30.574827586206897</v>
      </c>
    </row>
    <row r="141" spans="1:7" x14ac:dyDescent="0.25">
      <c r="A141" s="59" t="s">
        <v>111</v>
      </c>
      <c r="B141" s="80">
        <v>0</v>
      </c>
      <c r="C141" s="80">
        <v>1500</v>
      </c>
      <c r="D141" s="80">
        <v>1400</v>
      </c>
      <c r="E141" s="80"/>
      <c r="F141" s="80">
        <v>0</v>
      </c>
      <c r="G141" s="80">
        <f t="shared" si="4"/>
        <v>0</v>
      </c>
    </row>
    <row r="142" spans="1:7" x14ac:dyDescent="0.25">
      <c r="A142" s="59" t="s">
        <v>118</v>
      </c>
      <c r="B142" s="80">
        <v>2020</v>
      </c>
      <c r="C142" s="80">
        <v>5000</v>
      </c>
      <c r="D142" s="80">
        <v>5000</v>
      </c>
      <c r="E142" s="80">
        <v>2660.01</v>
      </c>
      <c r="F142" s="80">
        <f t="shared" si="5"/>
        <v>131.68366336633665</v>
      </c>
      <c r="G142" s="80">
        <f t="shared" si="4"/>
        <v>53.200200000000009</v>
      </c>
    </row>
    <row r="143" spans="1:7" x14ac:dyDescent="0.25">
      <c r="A143" s="46" t="s">
        <v>119</v>
      </c>
      <c r="B143" s="67">
        <v>2020</v>
      </c>
      <c r="C143" s="67"/>
      <c r="D143" s="67"/>
      <c r="E143" s="67">
        <v>2660.01</v>
      </c>
      <c r="F143" s="67">
        <f t="shared" si="5"/>
        <v>131.68366336633665</v>
      </c>
      <c r="G143" s="67">
        <v>0</v>
      </c>
    </row>
    <row r="144" spans="1:7" ht="26.25" x14ac:dyDescent="0.25">
      <c r="A144" s="59" t="s">
        <v>127</v>
      </c>
      <c r="B144" s="80">
        <v>0</v>
      </c>
      <c r="C144" s="80">
        <v>2000</v>
      </c>
      <c r="D144" s="80">
        <v>2300</v>
      </c>
      <c r="E144" s="80">
        <v>0</v>
      </c>
      <c r="F144" s="80">
        <v>0</v>
      </c>
      <c r="G144" s="80">
        <f t="shared" si="4"/>
        <v>0</v>
      </c>
    </row>
    <row r="145" spans="1:7" ht="39" x14ac:dyDescent="0.25">
      <c r="A145" s="58" t="s">
        <v>151</v>
      </c>
      <c r="B145" s="79">
        <v>18.600000000000001</v>
      </c>
      <c r="C145" s="79">
        <v>500</v>
      </c>
      <c r="D145" s="79">
        <v>300</v>
      </c>
      <c r="E145" s="79">
        <v>0</v>
      </c>
      <c r="F145" s="79">
        <f t="shared" si="5"/>
        <v>0</v>
      </c>
      <c r="G145" s="79">
        <f t="shared" si="4"/>
        <v>0</v>
      </c>
    </row>
    <row r="146" spans="1:7" ht="26.25" x14ac:dyDescent="0.25">
      <c r="A146" s="59" t="s">
        <v>152</v>
      </c>
      <c r="B146" s="80">
        <v>18.600000000000001</v>
      </c>
      <c r="C146" s="80">
        <v>500</v>
      </c>
      <c r="D146" s="80">
        <v>300</v>
      </c>
      <c r="E146" s="80">
        <v>0</v>
      </c>
      <c r="F146" s="80">
        <f t="shared" si="5"/>
        <v>0</v>
      </c>
      <c r="G146" s="80">
        <f t="shared" si="4"/>
        <v>0</v>
      </c>
    </row>
    <row r="147" spans="1:7" ht="26.25" x14ac:dyDescent="0.25">
      <c r="A147" s="46" t="s">
        <v>153</v>
      </c>
      <c r="B147" s="67">
        <v>18.600000000000001</v>
      </c>
      <c r="C147" s="67"/>
      <c r="D147" s="67"/>
      <c r="E147" s="67"/>
      <c r="F147" s="67">
        <f t="shared" si="5"/>
        <v>0</v>
      </c>
      <c r="G147" s="67">
        <v>0</v>
      </c>
    </row>
    <row r="148" spans="1:7" ht="26.25" x14ac:dyDescent="0.25">
      <c r="A148" s="81" t="s">
        <v>154</v>
      </c>
      <c r="B148" s="82">
        <v>4972.93</v>
      </c>
      <c r="C148" s="82">
        <v>50000</v>
      </c>
      <c r="D148" s="82">
        <v>60853</v>
      </c>
      <c r="E148" s="82">
        <v>14524.46</v>
      </c>
      <c r="F148" s="82">
        <f t="shared" si="5"/>
        <v>292.07046952199204</v>
      </c>
      <c r="G148" s="82">
        <f t="shared" si="4"/>
        <v>23.868108392355346</v>
      </c>
    </row>
    <row r="149" spans="1:7" x14ac:dyDescent="0.25">
      <c r="A149" s="46" t="s">
        <v>139</v>
      </c>
      <c r="B149" s="67">
        <v>4972.93</v>
      </c>
      <c r="C149" s="67">
        <v>50000</v>
      </c>
      <c r="D149" s="67">
        <v>60853</v>
      </c>
      <c r="E149" s="67">
        <v>14524.46</v>
      </c>
      <c r="F149" s="67">
        <f t="shared" si="5"/>
        <v>292.07046952199204</v>
      </c>
      <c r="G149" s="67">
        <f t="shared" si="4"/>
        <v>23.868108392355346</v>
      </c>
    </row>
    <row r="150" spans="1:7" ht="26.25" x14ac:dyDescent="0.25">
      <c r="A150" s="45" t="s">
        <v>91</v>
      </c>
      <c r="B150" s="71">
        <v>4972.93</v>
      </c>
      <c r="C150" s="71">
        <v>50000</v>
      </c>
      <c r="D150" s="71">
        <v>60853</v>
      </c>
      <c r="E150" s="71">
        <v>14524.46</v>
      </c>
      <c r="F150" s="71">
        <f t="shared" si="5"/>
        <v>292.07046952199204</v>
      </c>
      <c r="G150" s="71">
        <f t="shared" si="4"/>
        <v>23.868108392355346</v>
      </c>
    </row>
    <row r="151" spans="1:7" x14ac:dyDescent="0.25">
      <c r="A151" s="57" t="s">
        <v>105</v>
      </c>
      <c r="B151" s="78">
        <v>4972.93</v>
      </c>
      <c r="C151" s="78">
        <v>12500</v>
      </c>
      <c r="D151" s="78">
        <v>16353</v>
      </c>
      <c r="E151" s="78">
        <v>2636.97</v>
      </c>
      <c r="F151" s="78">
        <f t="shared" si="5"/>
        <v>53.026485391911805</v>
      </c>
      <c r="G151" s="78">
        <f t="shared" si="4"/>
        <v>16.12529811043845</v>
      </c>
    </row>
    <row r="152" spans="1:7" x14ac:dyDescent="0.25">
      <c r="A152" s="58" t="s">
        <v>167</v>
      </c>
      <c r="B152" s="79">
        <v>0</v>
      </c>
      <c r="C152" s="79"/>
      <c r="D152" s="79">
        <v>500</v>
      </c>
      <c r="E152" s="79">
        <v>0</v>
      </c>
      <c r="F152" s="79">
        <v>0</v>
      </c>
      <c r="G152" s="79">
        <f t="shared" si="4"/>
        <v>0</v>
      </c>
    </row>
    <row r="153" spans="1:7" x14ac:dyDescent="0.25">
      <c r="A153" s="59" t="s">
        <v>170</v>
      </c>
      <c r="B153" s="80"/>
      <c r="C153" s="80"/>
      <c r="D153" s="80">
        <v>500</v>
      </c>
      <c r="E153" s="80">
        <v>0</v>
      </c>
      <c r="F153" s="80">
        <v>0</v>
      </c>
      <c r="G153" s="80">
        <f t="shared" si="4"/>
        <v>0</v>
      </c>
    </row>
    <row r="154" spans="1:7" x14ac:dyDescent="0.25">
      <c r="A154" s="58" t="s">
        <v>106</v>
      </c>
      <c r="B154" s="79">
        <v>4113.43</v>
      </c>
      <c r="C154" s="79">
        <v>11500</v>
      </c>
      <c r="D154" s="79">
        <v>14000</v>
      </c>
      <c r="E154" s="79">
        <v>1783.97</v>
      </c>
      <c r="F154" s="79">
        <f t="shared" si="5"/>
        <v>43.369402177744604</v>
      </c>
      <c r="G154" s="79">
        <f t="shared" si="4"/>
        <v>12.742642857142858</v>
      </c>
    </row>
    <row r="155" spans="1:7" x14ac:dyDescent="0.25">
      <c r="A155" s="59" t="s">
        <v>107</v>
      </c>
      <c r="B155" s="80">
        <v>75</v>
      </c>
      <c r="C155" s="80">
        <v>1000</v>
      </c>
      <c r="D155" s="80">
        <v>1000</v>
      </c>
      <c r="E155" s="80">
        <v>150</v>
      </c>
      <c r="F155" s="80">
        <f t="shared" si="5"/>
        <v>200</v>
      </c>
      <c r="G155" s="80">
        <f t="shared" si="4"/>
        <v>15</v>
      </c>
    </row>
    <row r="156" spans="1:7" x14ac:dyDescent="0.25">
      <c r="A156" s="46" t="s">
        <v>108</v>
      </c>
      <c r="B156" s="67">
        <v>75</v>
      </c>
      <c r="C156" s="67"/>
      <c r="D156" s="67"/>
      <c r="E156" s="67">
        <v>150</v>
      </c>
      <c r="F156" s="67">
        <f t="shared" si="5"/>
        <v>200</v>
      </c>
      <c r="G156" s="67">
        <v>0</v>
      </c>
    </row>
    <row r="157" spans="1:7" x14ac:dyDescent="0.25">
      <c r="A157" s="59" t="s">
        <v>111</v>
      </c>
      <c r="B157" s="80">
        <v>3693.25</v>
      </c>
      <c r="C157" s="80">
        <v>7000</v>
      </c>
      <c r="D157" s="80">
        <v>10000</v>
      </c>
      <c r="E157" s="80">
        <v>1633.97</v>
      </c>
      <c r="F157" s="80">
        <f t="shared" si="5"/>
        <v>44.242063223448184</v>
      </c>
      <c r="G157" s="80">
        <f t="shared" si="4"/>
        <v>16.339700000000001</v>
      </c>
    </row>
    <row r="158" spans="1:7" ht="26.25" x14ac:dyDescent="0.25">
      <c r="A158" s="46" t="s">
        <v>112</v>
      </c>
      <c r="B158" s="67">
        <v>2107.63</v>
      </c>
      <c r="C158" s="67"/>
      <c r="D158" s="67"/>
      <c r="E158" s="67">
        <v>936.56</v>
      </c>
      <c r="F158" s="67">
        <f t="shared" si="5"/>
        <v>44.436642105113322</v>
      </c>
      <c r="G158" s="67">
        <v>0</v>
      </c>
    </row>
    <row r="159" spans="1:7" x14ac:dyDescent="0.25">
      <c r="A159" s="46" t="s">
        <v>113</v>
      </c>
      <c r="B159" s="67">
        <v>51.29</v>
      </c>
      <c r="C159" s="67"/>
      <c r="D159" s="67"/>
      <c r="E159" s="67">
        <v>0</v>
      </c>
      <c r="F159" s="67">
        <f t="shared" si="5"/>
        <v>0</v>
      </c>
      <c r="G159" s="67">
        <v>0</v>
      </c>
    </row>
    <row r="160" spans="1:7" x14ac:dyDescent="0.25">
      <c r="A160" s="46" t="s">
        <v>114</v>
      </c>
      <c r="B160" s="67">
        <v>60.79</v>
      </c>
      <c r="C160" s="67"/>
      <c r="D160" s="67"/>
      <c r="E160" s="67">
        <v>20.010000000000002</v>
      </c>
      <c r="F160" s="67">
        <f t="shared" si="5"/>
        <v>32.916598124691568</v>
      </c>
      <c r="G160" s="67">
        <v>0</v>
      </c>
    </row>
    <row r="161" spans="1:7" x14ac:dyDescent="0.25">
      <c r="A161" s="46" t="s">
        <v>116</v>
      </c>
      <c r="B161" s="67">
        <v>1473.54</v>
      </c>
      <c r="C161" s="67"/>
      <c r="D161" s="67"/>
      <c r="E161" s="67">
        <v>677.4</v>
      </c>
      <c r="F161" s="67">
        <f t="shared" si="5"/>
        <v>45.970927155014458</v>
      </c>
      <c r="G161" s="67">
        <v>0</v>
      </c>
    </row>
    <row r="162" spans="1:7" x14ac:dyDescent="0.25">
      <c r="A162" s="59" t="s">
        <v>118</v>
      </c>
      <c r="B162" s="80">
        <v>345.18</v>
      </c>
      <c r="C162" s="80">
        <v>3500</v>
      </c>
      <c r="D162" s="80">
        <v>3000</v>
      </c>
      <c r="E162" s="80">
        <v>0</v>
      </c>
      <c r="F162" s="80">
        <f t="shared" si="5"/>
        <v>0</v>
      </c>
      <c r="G162" s="80">
        <f t="shared" si="4"/>
        <v>0</v>
      </c>
    </row>
    <row r="163" spans="1:7" x14ac:dyDescent="0.25">
      <c r="A163" s="46" t="s">
        <v>121</v>
      </c>
      <c r="B163" s="67">
        <v>164.98</v>
      </c>
      <c r="C163" s="67"/>
      <c r="D163" s="67"/>
      <c r="E163" s="67">
        <v>0</v>
      </c>
      <c r="F163" s="67"/>
      <c r="G163" s="67"/>
    </row>
    <row r="164" spans="1:7" x14ac:dyDescent="0.25">
      <c r="A164" s="46" t="s">
        <v>124</v>
      </c>
      <c r="B164" s="67">
        <v>150</v>
      </c>
      <c r="C164" s="67"/>
      <c r="D164" s="67"/>
      <c r="E164" s="67">
        <v>0</v>
      </c>
      <c r="F164" s="67"/>
      <c r="G164" s="67"/>
    </row>
    <row r="165" spans="1:7" x14ac:dyDescent="0.25">
      <c r="A165" s="46" t="s">
        <v>126</v>
      </c>
      <c r="B165" s="67">
        <v>30.2</v>
      </c>
      <c r="C165" s="67"/>
      <c r="D165" s="67"/>
      <c r="E165" s="67">
        <v>0</v>
      </c>
      <c r="F165" s="67"/>
      <c r="G165" s="67"/>
    </row>
    <row r="166" spans="1:7" ht="39" x14ac:dyDescent="0.25">
      <c r="A166" s="58" t="s">
        <v>151</v>
      </c>
      <c r="B166" s="79">
        <v>0</v>
      </c>
      <c r="C166" s="79">
        <v>1000</v>
      </c>
      <c r="D166" s="79">
        <v>1000</v>
      </c>
      <c r="E166" s="79">
        <v>0</v>
      </c>
      <c r="F166" s="79">
        <v>0</v>
      </c>
      <c r="G166" s="79">
        <f t="shared" si="4"/>
        <v>0</v>
      </c>
    </row>
    <row r="167" spans="1:7" ht="26.25" x14ac:dyDescent="0.25">
      <c r="A167" s="59" t="s">
        <v>152</v>
      </c>
      <c r="B167" s="80">
        <v>0</v>
      </c>
      <c r="C167" s="80">
        <v>1000</v>
      </c>
      <c r="D167" s="80">
        <v>1000</v>
      </c>
      <c r="E167" s="80">
        <v>0</v>
      </c>
      <c r="F167" s="80">
        <v>0</v>
      </c>
      <c r="G167" s="80">
        <f t="shared" si="4"/>
        <v>0</v>
      </c>
    </row>
    <row r="168" spans="1:7" x14ac:dyDescent="0.25">
      <c r="A168" s="58" t="s">
        <v>155</v>
      </c>
      <c r="B168" s="79">
        <v>859.5</v>
      </c>
      <c r="C168" s="79"/>
      <c r="D168" s="79">
        <v>853</v>
      </c>
      <c r="E168" s="79">
        <v>853</v>
      </c>
      <c r="F168" s="79">
        <f t="shared" si="5"/>
        <v>99.243746364165204</v>
      </c>
      <c r="G168" s="79">
        <f t="shared" si="4"/>
        <v>100</v>
      </c>
    </row>
    <row r="169" spans="1:7" x14ac:dyDescent="0.25">
      <c r="A169" s="59" t="s">
        <v>156</v>
      </c>
      <c r="B169" s="80">
        <v>859.5</v>
      </c>
      <c r="C169" s="80"/>
      <c r="D169" s="80">
        <v>853</v>
      </c>
      <c r="E169" s="80">
        <v>853</v>
      </c>
      <c r="F169" s="80">
        <f t="shared" si="5"/>
        <v>99.243746364165204</v>
      </c>
      <c r="G169" s="80">
        <f t="shared" si="4"/>
        <v>100</v>
      </c>
    </row>
    <row r="170" spans="1:7" x14ac:dyDescent="0.25">
      <c r="A170" s="46" t="s">
        <v>157</v>
      </c>
      <c r="B170" s="67">
        <v>859.5</v>
      </c>
      <c r="C170" s="67"/>
      <c r="D170" s="67"/>
      <c r="E170" s="67">
        <v>853</v>
      </c>
      <c r="F170" s="67">
        <f t="shared" si="5"/>
        <v>99.243746364165204</v>
      </c>
      <c r="G170" s="67">
        <v>0</v>
      </c>
    </row>
    <row r="171" spans="1:7" ht="26.25" x14ac:dyDescent="0.25">
      <c r="A171" s="57" t="s">
        <v>141</v>
      </c>
      <c r="B171" s="78">
        <v>0</v>
      </c>
      <c r="C171" s="78">
        <v>37500</v>
      </c>
      <c r="D171" s="78">
        <v>44500</v>
      </c>
      <c r="E171" s="78">
        <v>11887.49</v>
      </c>
      <c r="F171" s="78">
        <v>0</v>
      </c>
      <c r="G171" s="78">
        <f t="shared" si="4"/>
        <v>26.713460674157304</v>
      </c>
    </row>
    <row r="172" spans="1:7" ht="26.25" x14ac:dyDescent="0.25">
      <c r="A172" s="58" t="s">
        <v>142</v>
      </c>
      <c r="B172" s="79">
        <v>0</v>
      </c>
      <c r="C172" s="79">
        <v>17500</v>
      </c>
      <c r="D172" s="79">
        <v>17500</v>
      </c>
      <c r="E172" s="79">
        <v>388.55</v>
      </c>
      <c r="F172" s="79">
        <v>0</v>
      </c>
      <c r="G172" s="79">
        <f t="shared" si="4"/>
        <v>2.2202857142857142</v>
      </c>
    </row>
    <row r="173" spans="1:7" x14ac:dyDescent="0.25">
      <c r="A173" s="59" t="s">
        <v>143</v>
      </c>
      <c r="B173" s="80">
        <v>0</v>
      </c>
      <c r="C173" s="80">
        <v>15000</v>
      </c>
      <c r="D173" s="80">
        <v>15000</v>
      </c>
      <c r="E173" s="80">
        <v>388.55</v>
      </c>
      <c r="F173" s="80">
        <v>0</v>
      </c>
      <c r="G173" s="80">
        <f t="shared" si="4"/>
        <v>2.5903333333333336</v>
      </c>
    </row>
    <row r="174" spans="1:7" x14ac:dyDescent="0.25">
      <c r="A174" s="46" t="s">
        <v>144</v>
      </c>
      <c r="B174" s="67">
        <v>0</v>
      </c>
      <c r="C174" s="67"/>
      <c r="D174" s="67"/>
      <c r="E174" s="67">
        <v>388.55</v>
      </c>
      <c r="F174" s="67"/>
      <c r="G174" s="67"/>
    </row>
    <row r="175" spans="1:7" ht="26.25" x14ac:dyDescent="0.25">
      <c r="A175" s="59" t="s">
        <v>212</v>
      </c>
      <c r="B175" s="80">
        <v>0</v>
      </c>
      <c r="C175" s="80">
        <v>2500</v>
      </c>
      <c r="D175" s="80">
        <v>2500</v>
      </c>
      <c r="E175" s="80"/>
      <c r="F175" s="80">
        <v>0</v>
      </c>
      <c r="G175" s="80">
        <f t="shared" si="4"/>
        <v>0</v>
      </c>
    </row>
    <row r="176" spans="1:7" ht="26.25" x14ac:dyDescent="0.25">
      <c r="A176" s="58" t="s">
        <v>214</v>
      </c>
      <c r="B176" s="79">
        <v>0</v>
      </c>
      <c r="C176" s="79">
        <v>20000</v>
      </c>
      <c r="D176" s="79">
        <v>27000</v>
      </c>
      <c r="E176" s="79">
        <v>11498.94</v>
      </c>
      <c r="F176" s="79">
        <v>0</v>
      </c>
      <c r="G176" s="79">
        <f t="shared" si="4"/>
        <v>42.588666666666668</v>
      </c>
    </row>
    <row r="177" spans="1:7" ht="26.25" x14ac:dyDescent="0.25">
      <c r="A177" s="59" t="s">
        <v>215</v>
      </c>
      <c r="B177" s="80">
        <v>0</v>
      </c>
      <c r="C177" s="80">
        <v>20000</v>
      </c>
      <c r="D177" s="80">
        <v>27000</v>
      </c>
      <c r="E177" s="80">
        <v>11498.94</v>
      </c>
      <c r="F177" s="80">
        <v>0</v>
      </c>
      <c r="G177" s="80">
        <f t="shared" si="4"/>
        <v>42.588666666666668</v>
      </c>
    </row>
    <row r="178" spans="1:7" ht="26.25" x14ac:dyDescent="0.25">
      <c r="A178" s="46" t="s">
        <v>216</v>
      </c>
      <c r="B178" s="67">
        <v>0</v>
      </c>
      <c r="C178" s="67"/>
      <c r="D178" s="67"/>
      <c r="E178" s="67">
        <v>11498.94</v>
      </c>
      <c r="F178" s="67"/>
      <c r="G178" s="67"/>
    </row>
    <row r="179" spans="1:7" ht="26.25" x14ac:dyDescent="0.25">
      <c r="A179" s="81" t="s">
        <v>158</v>
      </c>
      <c r="B179" s="82">
        <v>25171.27</v>
      </c>
      <c r="C179" s="82">
        <v>60000</v>
      </c>
      <c r="D179" s="82">
        <v>66468</v>
      </c>
      <c r="E179" s="82">
        <v>42284.46</v>
      </c>
      <c r="F179" s="82">
        <f t="shared" si="5"/>
        <v>167.98699469673161</v>
      </c>
      <c r="G179" s="82">
        <f t="shared" si="4"/>
        <v>63.616266474092797</v>
      </c>
    </row>
    <row r="180" spans="1:7" x14ac:dyDescent="0.25">
      <c r="A180" s="46" t="s">
        <v>139</v>
      </c>
      <c r="B180" s="67">
        <v>25171.27</v>
      </c>
      <c r="C180" s="67">
        <v>60000</v>
      </c>
      <c r="D180" s="67">
        <v>66468</v>
      </c>
      <c r="E180" s="67">
        <v>42284.46</v>
      </c>
      <c r="F180" s="67">
        <f t="shared" si="5"/>
        <v>167.98699469673161</v>
      </c>
      <c r="G180" s="67">
        <f t="shared" si="4"/>
        <v>63.616266474092797</v>
      </c>
    </row>
    <row r="181" spans="1:7" x14ac:dyDescent="0.25">
      <c r="A181" s="45" t="s">
        <v>97</v>
      </c>
      <c r="B181" s="71">
        <v>25171.27</v>
      </c>
      <c r="C181" s="71">
        <v>60000</v>
      </c>
      <c r="D181" s="71">
        <v>66468</v>
      </c>
      <c r="E181" s="71">
        <v>42284.46</v>
      </c>
      <c r="F181" s="71">
        <f t="shared" si="5"/>
        <v>167.98699469673161</v>
      </c>
      <c r="G181" s="71">
        <f t="shared" si="4"/>
        <v>63.616266474092797</v>
      </c>
    </row>
    <row r="182" spans="1:7" x14ac:dyDescent="0.25">
      <c r="A182" s="45" t="s">
        <v>98</v>
      </c>
      <c r="B182" s="71">
        <v>25171.27</v>
      </c>
      <c r="C182" s="71">
        <v>60000</v>
      </c>
      <c r="D182" s="71">
        <v>66468</v>
      </c>
      <c r="E182" s="71">
        <v>42284.46</v>
      </c>
      <c r="F182" s="71">
        <f t="shared" si="5"/>
        <v>167.98699469673161</v>
      </c>
      <c r="G182" s="71">
        <f t="shared" si="4"/>
        <v>63.616266474092797</v>
      </c>
    </row>
    <row r="183" spans="1:7" x14ac:dyDescent="0.25">
      <c r="A183" s="57" t="s">
        <v>105</v>
      </c>
      <c r="B183" s="78">
        <v>25171.27</v>
      </c>
      <c r="C183" s="78">
        <v>60000</v>
      </c>
      <c r="D183" s="78">
        <v>66468</v>
      </c>
      <c r="E183" s="78">
        <v>42284.46</v>
      </c>
      <c r="F183" s="78">
        <f t="shared" si="5"/>
        <v>167.98699469673161</v>
      </c>
      <c r="G183" s="78">
        <f t="shared" si="4"/>
        <v>63.616266474092797</v>
      </c>
    </row>
    <row r="184" spans="1:7" x14ac:dyDescent="0.25">
      <c r="A184" s="58" t="s">
        <v>106</v>
      </c>
      <c r="B184" s="79">
        <v>25171.27</v>
      </c>
      <c r="C184" s="79">
        <v>60000</v>
      </c>
      <c r="D184" s="79">
        <v>66468</v>
      </c>
      <c r="E184" s="79">
        <v>42284.46</v>
      </c>
      <c r="F184" s="79">
        <f t="shared" si="5"/>
        <v>167.98699469673161</v>
      </c>
      <c r="G184" s="79">
        <f t="shared" si="4"/>
        <v>63.616266474092797</v>
      </c>
    </row>
    <row r="185" spans="1:7" x14ac:dyDescent="0.25">
      <c r="A185" s="59" t="s">
        <v>107</v>
      </c>
      <c r="B185" s="80">
        <v>10496.66</v>
      </c>
      <c r="C185" s="80">
        <v>16000</v>
      </c>
      <c r="D185" s="80">
        <v>14000</v>
      </c>
      <c r="E185" s="80">
        <v>3981.6</v>
      </c>
      <c r="F185" s="80">
        <f t="shared" si="5"/>
        <v>37.932066009568757</v>
      </c>
      <c r="G185" s="80">
        <f t="shared" si="4"/>
        <v>28.439999999999998</v>
      </c>
    </row>
    <row r="186" spans="1:7" x14ac:dyDescent="0.25">
      <c r="A186" s="46" t="s">
        <v>109</v>
      </c>
      <c r="B186" s="67">
        <v>10496.66</v>
      </c>
      <c r="C186" s="67"/>
      <c r="D186" s="67"/>
      <c r="E186" s="67">
        <v>3981.6</v>
      </c>
      <c r="F186" s="67">
        <f t="shared" si="5"/>
        <v>37.932066009568757</v>
      </c>
      <c r="G186" s="67" t="e">
        <f t="shared" si="4"/>
        <v>#DIV/0!</v>
      </c>
    </row>
    <row r="187" spans="1:7" x14ac:dyDescent="0.25">
      <c r="A187" s="59" t="s">
        <v>118</v>
      </c>
      <c r="B187" s="80">
        <v>541.88</v>
      </c>
      <c r="C187" s="80">
        <v>3000</v>
      </c>
      <c r="D187" s="80">
        <v>3000</v>
      </c>
      <c r="E187" s="80"/>
      <c r="F187" s="80">
        <f t="shared" si="5"/>
        <v>0</v>
      </c>
      <c r="G187" s="80">
        <f t="shared" si="4"/>
        <v>0</v>
      </c>
    </row>
    <row r="188" spans="1:7" x14ac:dyDescent="0.25">
      <c r="A188" s="46" t="s">
        <v>121</v>
      </c>
      <c r="B188" s="67">
        <v>541.88</v>
      </c>
      <c r="C188" s="67"/>
      <c r="D188" s="67"/>
      <c r="E188" s="67">
        <v>0</v>
      </c>
      <c r="F188" s="67">
        <f t="shared" si="5"/>
        <v>0</v>
      </c>
      <c r="G188" s="67" t="e">
        <f t="shared" si="4"/>
        <v>#DIV/0!</v>
      </c>
    </row>
    <row r="189" spans="1:7" ht="26.25" x14ac:dyDescent="0.25">
      <c r="A189" s="59" t="s">
        <v>159</v>
      </c>
      <c r="B189" s="80">
        <v>14132.73</v>
      </c>
      <c r="C189" s="80">
        <v>40000</v>
      </c>
      <c r="D189" s="80">
        <v>48968</v>
      </c>
      <c r="E189" s="80">
        <v>38302.86</v>
      </c>
      <c r="F189" s="80">
        <f t="shared" si="5"/>
        <v>271.0223714738766</v>
      </c>
      <c r="G189" s="80">
        <f t="shared" si="4"/>
        <v>78.220184610357791</v>
      </c>
    </row>
    <row r="190" spans="1:7" ht="26.25" x14ac:dyDescent="0.25">
      <c r="A190" s="46" t="s">
        <v>160</v>
      </c>
      <c r="B190" s="67">
        <v>14132.73</v>
      </c>
      <c r="C190" s="67"/>
      <c r="D190" s="67"/>
      <c r="E190" s="67">
        <v>38302.86</v>
      </c>
      <c r="F190" s="67">
        <f t="shared" si="5"/>
        <v>271.0223714738766</v>
      </c>
      <c r="G190" s="67">
        <v>0</v>
      </c>
    </row>
    <row r="191" spans="1:7" ht="26.25" x14ac:dyDescent="0.25">
      <c r="A191" s="59" t="s">
        <v>127</v>
      </c>
      <c r="B191" s="80">
        <v>0</v>
      </c>
      <c r="C191" s="80">
        <v>1000</v>
      </c>
      <c r="D191" s="80">
        <v>500</v>
      </c>
      <c r="E191" s="80">
        <v>0</v>
      </c>
      <c r="F191" s="80">
        <v>0</v>
      </c>
      <c r="G191" s="80">
        <f t="shared" si="4"/>
        <v>0</v>
      </c>
    </row>
    <row r="192" spans="1:7" ht="26.25" x14ac:dyDescent="0.25">
      <c r="A192" s="81" t="s">
        <v>222</v>
      </c>
      <c r="B192" s="82">
        <v>0</v>
      </c>
      <c r="C192" s="82">
        <v>120</v>
      </c>
      <c r="D192" s="82">
        <v>120</v>
      </c>
      <c r="E192" s="82">
        <v>0</v>
      </c>
      <c r="F192" s="82">
        <v>0</v>
      </c>
      <c r="G192" s="82">
        <f t="shared" si="4"/>
        <v>0</v>
      </c>
    </row>
    <row r="193" spans="1:7" x14ac:dyDescent="0.25">
      <c r="A193" s="46" t="s">
        <v>139</v>
      </c>
      <c r="B193" s="67">
        <v>0</v>
      </c>
      <c r="C193" s="67">
        <v>120</v>
      </c>
      <c r="D193" s="67">
        <v>120</v>
      </c>
      <c r="E193" s="67"/>
      <c r="F193" s="67">
        <v>0</v>
      </c>
      <c r="G193" s="67">
        <f t="shared" si="4"/>
        <v>0</v>
      </c>
    </row>
    <row r="194" spans="1:7" ht="26.25" x14ac:dyDescent="0.25">
      <c r="A194" s="45" t="s">
        <v>218</v>
      </c>
      <c r="B194" s="71">
        <v>0</v>
      </c>
      <c r="C194" s="71">
        <v>120</v>
      </c>
      <c r="D194" s="71">
        <v>120</v>
      </c>
      <c r="E194" s="71">
        <v>0</v>
      </c>
      <c r="F194" s="71">
        <v>0</v>
      </c>
      <c r="G194" s="71">
        <f t="shared" si="4"/>
        <v>0</v>
      </c>
    </row>
    <row r="195" spans="1:7" x14ac:dyDescent="0.25">
      <c r="A195" s="57" t="s">
        <v>105</v>
      </c>
      <c r="B195" s="78">
        <v>0</v>
      </c>
      <c r="C195" s="78">
        <v>120</v>
      </c>
      <c r="D195" s="78">
        <v>120</v>
      </c>
      <c r="E195" s="78">
        <v>0</v>
      </c>
      <c r="F195" s="78">
        <v>0</v>
      </c>
      <c r="G195" s="78">
        <f t="shared" si="4"/>
        <v>0</v>
      </c>
    </row>
    <row r="196" spans="1:7" x14ac:dyDescent="0.25">
      <c r="A196" s="58" t="s">
        <v>131</v>
      </c>
      <c r="B196" s="79">
        <v>0</v>
      </c>
      <c r="C196" s="79">
        <v>120</v>
      </c>
      <c r="D196" s="79">
        <v>120</v>
      </c>
      <c r="E196" s="79">
        <v>0</v>
      </c>
      <c r="F196" s="79">
        <v>0</v>
      </c>
      <c r="G196" s="79">
        <f t="shared" si="4"/>
        <v>0</v>
      </c>
    </row>
    <row r="197" spans="1:7" x14ac:dyDescent="0.25">
      <c r="A197" s="59" t="s">
        <v>132</v>
      </c>
      <c r="B197" s="80">
        <v>0</v>
      </c>
      <c r="C197" s="80">
        <v>120</v>
      </c>
      <c r="D197" s="80">
        <v>120</v>
      </c>
      <c r="E197" s="80">
        <v>0</v>
      </c>
      <c r="F197" s="80">
        <v>0</v>
      </c>
      <c r="G197" s="80">
        <f t="shared" si="4"/>
        <v>0</v>
      </c>
    </row>
    <row r="198" spans="1:7" ht="26.25" x14ac:dyDescent="0.25">
      <c r="A198" s="81" t="s">
        <v>161</v>
      </c>
      <c r="B198" s="82">
        <v>501.72</v>
      </c>
      <c r="C198" s="82">
        <v>6100</v>
      </c>
      <c r="D198" s="82">
        <v>6100</v>
      </c>
      <c r="E198" s="82">
        <v>524.79</v>
      </c>
      <c r="F198" s="82">
        <f t="shared" ref="F198:F238" si="6">SUM(E198/B198*100)</f>
        <v>104.59818225304949</v>
      </c>
      <c r="G198" s="82">
        <f t="shared" ref="G198:G230" si="7">SUM(E198/D198*100)</f>
        <v>8.6031147540983604</v>
      </c>
    </row>
    <row r="199" spans="1:7" x14ac:dyDescent="0.25">
      <c r="A199" s="46" t="s">
        <v>139</v>
      </c>
      <c r="B199" s="67">
        <v>501.72</v>
      </c>
      <c r="C199" s="67">
        <v>6100</v>
      </c>
      <c r="D199" s="67">
        <v>6100</v>
      </c>
      <c r="E199" s="67">
        <v>524.79</v>
      </c>
      <c r="F199" s="67">
        <f t="shared" si="6"/>
        <v>104.59818225304949</v>
      </c>
      <c r="G199" s="67">
        <f t="shared" si="7"/>
        <v>8.6031147540983604</v>
      </c>
    </row>
    <row r="200" spans="1:7" x14ac:dyDescent="0.25">
      <c r="A200" s="45" t="s">
        <v>83</v>
      </c>
      <c r="B200" s="71">
        <v>501.72</v>
      </c>
      <c r="C200" s="71">
        <v>6100</v>
      </c>
      <c r="D200" s="71">
        <v>6100</v>
      </c>
      <c r="E200" s="71">
        <v>524.79</v>
      </c>
      <c r="F200" s="71">
        <f t="shared" si="6"/>
        <v>104.59818225304949</v>
      </c>
      <c r="G200" s="71">
        <f t="shared" si="7"/>
        <v>8.6031147540983604</v>
      </c>
    </row>
    <row r="201" spans="1:7" x14ac:dyDescent="0.25">
      <c r="A201" s="57" t="s">
        <v>105</v>
      </c>
      <c r="B201" s="78">
        <v>501.72</v>
      </c>
      <c r="C201" s="78">
        <v>6100</v>
      </c>
      <c r="D201" s="78">
        <v>6100</v>
      </c>
      <c r="E201" s="78">
        <v>524.79</v>
      </c>
      <c r="F201" s="78">
        <f t="shared" si="6"/>
        <v>104.59818225304949</v>
      </c>
      <c r="G201" s="78">
        <f t="shared" si="7"/>
        <v>8.6031147540983604</v>
      </c>
    </row>
    <row r="202" spans="1:7" x14ac:dyDescent="0.25">
      <c r="A202" s="58" t="s">
        <v>106</v>
      </c>
      <c r="B202" s="79">
        <v>0</v>
      </c>
      <c r="C202" s="79">
        <v>1100</v>
      </c>
      <c r="D202" s="79">
        <v>1100</v>
      </c>
      <c r="E202" s="79">
        <v>0</v>
      </c>
      <c r="F202" s="79">
        <v>0</v>
      </c>
      <c r="G202" s="79">
        <f t="shared" si="7"/>
        <v>0</v>
      </c>
    </row>
    <row r="203" spans="1:7" x14ac:dyDescent="0.25">
      <c r="A203" s="59" t="s">
        <v>107</v>
      </c>
      <c r="B203" s="80">
        <v>0</v>
      </c>
      <c r="C203" s="80">
        <v>1100</v>
      </c>
      <c r="D203" s="80">
        <v>1100</v>
      </c>
      <c r="E203" s="80">
        <v>0</v>
      </c>
      <c r="F203" s="80">
        <v>0</v>
      </c>
      <c r="G203" s="80">
        <f t="shared" si="7"/>
        <v>0</v>
      </c>
    </row>
    <row r="204" spans="1:7" ht="39" x14ac:dyDescent="0.25">
      <c r="A204" s="58" t="s">
        <v>151</v>
      </c>
      <c r="B204" s="79">
        <v>501.72</v>
      </c>
      <c r="C204" s="79">
        <v>5000</v>
      </c>
      <c r="D204" s="79">
        <v>5000</v>
      </c>
      <c r="E204" s="79">
        <v>524.79</v>
      </c>
      <c r="F204" s="79">
        <f t="shared" si="6"/>
        <v>104.59818225304949</v>
      </c>
      <c r="G204" s="79">
        <f t="shared" si="7"/>
        <v>10.495799999999999</v>
      </c>
    </row>
    <row r="205" spans="1:7" ht="26.25" x14ac:dyDescent="0.25">
      <c r="A205" s="59" t="s">
        <v>152</v>
      </c>
      <c r="B205" s="80">
        <v>501.72</v>
      </c>
      <c r="C205" s="80">
        <v>5000</v>
      </c>
      <c r="D205" s="80">
        <v>5000</v>
      </c>
      <c r="E205" s="80">
        <v>524.79</v>
      </c>
      <c r="F205" s="80">
        <f t="shared" si="6"/>
        <v>104.59818225304949</v>
      </c>
      <c r="G205" s="80">
        <f t="shared" si="7"/>
        <v>10.495799999999999</v>
      </c>
    </row>
    <row r="206" spans="1:7" ht="26.25" x14ac:dyDescent="0.25">
      <c r="A206" s="46" t="s">
        <v>209</v>
      </c>
      <c r="B206" s="67">
        <v>0</v>
      </c>
      <c r="C206" s="67"/>
      <c r="D206" s="67"/>
      <c r="E206" s="67">
        <v>23.07</v>
      </c>
      <c r="F206" s="67">
        <v>0</v>
      </c>
      <c r="G206" s="67">
        <v>0</v>
      </c>
    </row>
    <row r="207" spans="1:7" ht="26.25" x14ac:dyDescent="0.25">
      <c r="A207" s="46" t="s">
        <v>153</v>
      </c>
      <c r="B207" s="67">
        <v>501.72</v>
      </c>
      <c r="C207" s="67"/>
      <c r="D207" s="67"/>
      <c r="E207" s="67">
        <v>501.72</v>
      </c>
      <c r="F207" s="67">
        <f t="shared" si="6"/>
        <v>100</v>
      </c>
      <c r="G207" s="67">
        <v>0</v>
      </c>
    </row>
    <row r="208" spans="1:7" ht="26.25" x14ac:dyDescent="0.25">
      <c r="A208" s="55" t="s">
        <v>162</v>
      </c>
      <c r="B208" s="75">
        <v>5720.38</v>
      </c>
      <c r="C208" s="75">
        <v>6000</v>
      </c>
      <c r="D208" s="75">
        <v>6000</v>
      </c>
      <c r="E208" s="75">
        <v>661.95</v>
      </c>
      <c r="F208" s="75">
        <v>11.571783692691746</v>
      </c>
      <c r="G208" s="75">
        <v>11.032500000000001</v>
      </c>
    </row>
    <row r="209" spans="1:7" x14ac:dyDescent="0.25">
      <c r="A209" s="81" t="s">
        <v>163</v>
      </c>
      <c r="B209" s="82">
        <v>5720.38</v>
      </c>
      <c r="C209" s="82">
        <v>6000</v>
      </c>
      <c r="D209" s="82">
        <v>6000</v>
      </c>
      <c r="E209" s="82">
        <v>661.95</v>
      </c>
      <c r="F209" s="82">
        <f t="shared" si="6"/>
        <v>11.571783692691746</v>
      </c>
      <c r="G209" s="82">
        <f t="shared" si="7"/>
        <v>11.032500000000001</v>
      </c>
    </row>
    <row r="210" spans="1:7" x14ac:dyDescent="0.25">
      <c r="A210" s="46" t="s">
        <v>139</v>
      </c>
      <c r="B210" s="67">
        <v>5720.38</v>
      </c>
      <c r="C210" s="67">
        <v>6000</v>
      </c>
      <c r="D210" s="67">
        <v>6000</v>
      </c>
      <c r="E210" s="67">
        <v>661.95</v>
      </c>
      <c r="F210" s="67">
        <f t="shared" si="6"/>
        <v>11.571783692691746</v>
      </c>
      <c r="G210" s="67">
        <f t="shared" si="7"/>
        <v>11.032500000000001</v>
      </c>
    </row>
    <row r="211" spans="1:7" x14ac:dyDescent="0.25">
      <c r="A211" s="45" t="s">
        <v>83</v>
      </c>
      <c r="B211" s="71">
        <v>5720.38</v>
      </c>
      <c r="C211" s="71">
        <v>6000</v>
      </c>
      <c r="D211" s="71">
        <v>6000</v>
      </c>
      <c r="E211" s="71">
        <v>661.95</v>
      </c>
      <c r="F211" s="71">
        <f t="shared" si="6"/>
        <v>11.571783692691746</v>
      </c>
      <c r="G211" s="71">
        <f t="shared" si="7"/>
        <v>11.032500000000001</v>
      </c>
    </row>
    <row r="212" spans="1:7" x14ac:dyDescent="0.25">
      <c r="A212" s="57" t="s">
        <v>105</v>
      </c>
      <c r="B212" s="78">
        <v>5720.38</v>
      </c>
      <c r="C212" s="78">
        <v>6000</v>
      </c>
      <c r="D212" s="78">
        <v>6000</v>
      </c>
      <c r="E212" s="78">
        <v>661.95</v>
      </c>
      <c r="F212" s="78">
        <f t="shared" si="6"/>
        <v>11.571783692691746</v>
      </c>
      <c r="G212" s="78">
        <f t="shared" si="7"/>
        <v>11.032500000000001</v>
      </c>
    </row>
    <row r="213" spans="1:7" x14ac:dyDescent="0.25">
      <c r="A213" s="58" t="s">
        <v>106</v>
      </c>
      <c r="B213" s="79">
        <v>5720.38</v>
      </c>
      <c r="C213" s="79">
        <v>6000</v>
      </c>
      <c r="D213" s="79">
        <v>6000</v>
      </c>
      <c r="E213" s="79">
        <v>661.95</v>
      </c>
      <c r="F213" s="79">
        <f t="shared" si="6"/>
        <v>11.571783692691746</v>
      </c>
      <c r="G213" s="79">
        <f t="shared" si="7"/>
        <v>11.032500000000001</v>
      </c>
    </row>
    <row r="214" spans="1:7" x14ac:dyDescent="0.25">
      <c r="A214" s="59" t="s">
        <v>111</v>
      </c>
      <c r="B214" s="80">
        <v>3490.17</v>
      </c>
      <c r="C214" s="80">
        <v>3500</v>
      </c>
      <c r="D214" s="80">
        <v>3500</v>
      </c>
      <c r="E214" s="80">
        <v>105</v>
      </c>
      <c r="F214" s="80">
        <f>SUM(E214/B214*100)</f>
        <v>3.0084494451559665</v>
      </c>
      <c r="G214" s="80">
        <f>SUM(E214/D214*100)</f>
        <v>3</v>
      </c>
    </row>
    <row r="215" spans="1:7" ht="26.25" x14ac:dyDescent="0.25">
      <c r="A215" s="46" t="s">
        <v>112</v>
      </c>
      <c r="B215" s="67">
        <v>2505.7800000000002</v>
      </c>
      <c r="C215" s="67"/>
      <c r="D215" s="67"/>
      <c r="E215" s="67">
        <v>105</v>
      </c>
      <c r="F215" s="67">
        <f t="shared" si="6"/>
        <v>4.1903119986590998</v>
      </c>
      <c r="G215" s="67">
        <v>0</v>
      </c>
    </row>
    <row r="216" spans="1:7" x14ac:dyDescent="0.25">
      <c r="A216" s="46" t="s">
        <v>113</v>
      </c>
      <c r="B216" s="67">
        <v>20.37</v>
      </c>
      <c r="C216" s="67"/>
      <c r="D216" s="67"/>
      <c r="E216" s="67">
        <v>0</v>
      </c>
      <c r="F216" s="67">
        <f t="shared" si="6"/>
        <v>0</v>
      </c>
      <c r="G216" s="67">
        <v>0</v>
      </c>
    </row>
    <row r="217" spans="1:7" x14ac:dyDescent="0.25">
      <c r="A217" s="46" t="s">
        <v>116</v>
      </c>
      <c r="B217" s="67">
        <v>964.02</v>
      </c>
      <c r="C217" s="67"/>
      <c r="D217" s="67"/>
      <c r="E217" s="67">
        <v>0</v>
      </c>
      <c r="F217" s="67">
        <f t="shared" si="6"/>
        <v>0</v>
      </c>
      <c r="G217" s="67">
        <v>0</v>
      </c>
    </row>
    <row r="218" spans="1:7" x14ac:dyDescent="0.25">
      <c r="A218" s="59" t="s">
        <v>118</v>
      </c>
      <c r="B218" s="80">
        <v>2230.21</v>
      </c>
      <c r="C218" s="80">
        <v>2500</v>
      </c>
      <c r="D218" s="80">
        <v>2500</v>
      </c>
      <c r="E218" s="80">
        <v>556.95000000000005</v>
      </c>
      <c r="F218" s="80">
        <f t="shared" si="6"/>
        <v>24.972984606830746</v>
      </c>
      <c r="G218" s="80">
        <f t="shared" si="7"/>
        <v>22.278000000000002</v>
      </c>
    </row>
    <row r="219" spans="1:7" x14ac:dyDescent="0.25">
      <c r="A219" s="46" t="s">
        <v>124</v>
      </c>
      <c r="B219" s="67">
        <v>2230.21</v>
      </c>
      <c r="C219" s="67"/>
      <c r="D219" s="67"/>
      <c r="E219" s="67">
        <v>556.95000000000005</v>
      </c>
      <c r="F219" s="67">
        <f t="shared" si="6"/>
        <v>24.972984606830746</v>
      </c>
      <c r="G219" s="67">
        <v>0</v>
      </c>
    </row>
    <row r="220" spans="1:7" x14ac:dyDescent="0.25">
      <c r="A220" s="55" t="s">
        <v>164</v>
      </c>
      <c r="B220" s="75">
        <v>732306.35</v>
      </c>
      <c r="C220" s="75">
        <v>1500000</v>
      </c>
      <c r="D220" s="75">
        <v>1620000</v>
      </c>
      <c r="E220" s="75">
        <v>918117.04</v>
      </c>
      <c r="F220" s="75">
        <f t="shared" si="6"/>
        <v>125.37335501733668</v>
      </c>
      <c r="G220" s="75">
        <f t="shared" si="7"/>
        <v>56.673891358024697</v>
      </c>
    </row>
    <row r="221" spans="1:7" x14ac:dyDescent="0.25">
      <c r="A221" s="81" t="s">
        <v>165</v>
      </c>
      <c r="B221" s="82">
        <v>732306.35</v>
      </c>
      <c r="C221" s="82">
        <v>1500000</v>
      </c>
      <c r="D221" s="82">
        <v>1620000</v>
      </c>
      <c r="E221" s="82">
        <v>918117.04</v>
      </c>
      <c r="F221" s="82">
        <f t="shared" si="6"/>
        <v>125.37335501733668</v>
      </c>
      <c r="G221" s="82">
        <f t="shared" si="7"/>
        <v>56.673891358024697</v>
      </c>
    </row>
    <row r="222" spans="1:7" x14ac:dyDescent="0.25">
      <c r="A222" s="46" t="s">
        <v>104</v>
      </c>
      <c r="B222" s="67">
        <v>732306.35</v>
      </c>
      <c r="C222" s="67">
        <v>1500000</v>
      </c>
      <c r="D222" s="67">
        <v>1620000</v>
      </c>
      <c r="E222" s="67">
        <v>918117.04</v>
      </c>
      <c r="F222" s="67">
        <f t="shared" si="6"/>
        <v>125.37335501733668</v>
      </c>
      <c r="G222" s="67">
        <f t="shared" si="7"/>
        <v>56.673891358024697</v>
      </c>
    </row>
    <row r="223" spans="1:7" ht="26.25" x14ac:dyDescent="0.25">
      <c r="A223" s="45" t="s">
        <v>166</v>
      </c>
      <c r="B223" s="71">
        <v>732306.35</v>
      </c>
      <c r="C223" s="71">
        <v>1500000</v>
      </c>
      <c r="D223" s="71">
        <v>1620000</v>
      </c>
      <c r="E223" s="71">
        <v>918117.04</v>
      </c>
      <c r="F223" s="71">
        <f t="shared" si="6"/>
        <v>125.37335501733668</v>
      </c>
      <c r="G223" s="71">
        <f t="shared" si="7"/>
        <v>56.673891358024697</v>
      </c>
    </row>
    <row r="224" spans="1:7" x14ac:dyDescent="0.25">
      <c r="A224" s="57" t="s">
        <v>105</v>
      </c>
      <c r="B224" s="78">
        <v>732306.35</v>
      </c>
      <c r="C224" s="78">
        <v>1500000</v>
      </c>
      <c r="D224" s="78">
        <v>1620000</v>
      </c>
      <c r="E224" s="78">
        <v>918117.04</v>
      </c>
      <c r="F224" s="78">
        <f t="shared" si="6"/>
        <v>125.37335501733668</v>
      </c>
      <c r="G224" s="78">
        <f t="shared" si="7"/>
        <v>56.673891358024697</v>
      </c>
    </row>
    <row r="225" spans="1:7" x14ac:dyDescent="0.25">
      <c r="A225" s="58" t="s">
        <v>167</v>
      </c>
      <c r="B225" s="79">
        <v>731353.64</v>
      </c>
      <c r="C225" s="79">
        <v>1500000</v>
      </c>
      <c r="D225" s="79">
        <v>1620000</v>
      </c>
      <c r="E225" s="79">
        <v>918117.04</v>
      </c>
      <c r="F225" s="79">
        <f t="shared" si="6"/>
        <v>125.5366747063705</v>
      </c>
      <c r="G225" s="79">
        <f t="shared" si="7"/>
        <v>56.673891358024697</v>
      </c>
    </row>
    <row r="226" spans="1:7" x14ac:dyDescent="0.25">
      <c r="A226" s="59" t="s">
        <v>168</v>
      </c>
      <c r="B226" s="80">
        <v>609448.04</v>
      </c>
      <c r="C226" s="80">
        <v>1250000</v>
      </c>
      <c r="D226" s="80">
        <v>1350000</v>
      </c>
      <c r="E226" s="80">
        <v>769122.23</v>
      </c>
      <c r="F226" s="80">
        <f t="shared" si="6"/>
        <v>126.19980367809534</v>
      </c>
      <c r="G226" s="80">
        <f t="shared" si="7"/>
        <v>56.972017037037034</v>
      </c>
    </row>
    <row r="227" spans="1:7" x14ac:dyDescent="0.25">
      <c r="A227" s="46" t="s">
        <v>169</v>
      </c>
      <c r="B227" s="67">
        <v>609448.04</v>
      </c>
      <c r="C227" s="67"/>
      <c r="D227" s="67"/>
      <c r="E227" s="67">
        <v>769122.23</v>
      </c>
      <c r="F227" s="67">
        <f t="shared" si="6"/>
        <v>126.19980367809534</v>
      </c>
      <c r="G227" s="67">
        <v>0</v>
      </c>
    </row>
    <row r="228" spans="1:7" x14ac:dyDescent="0.25">
      <c r="A228" s="59" t="s">
        <v>170</v>
      </c>
      <c r="B228" s="80">
        <v>21341.439999999999</v>
      </c>
      <c r="C228" s="80">
        <v>45000</v>
      </c>
      <c r="D228" s="80">
        <v>50000</v>
      </c>
      <c r="E228" s="80">
        <v>22089.73</v>
      </c>
      <c r="F228" s="80">
        <f t="shared" si="6"/>
        <v>103.50627698974391</v>
      </c>
      <c r="G228" s="80">
        <f t="shared" si="7"/>
        <v>44.179459999999999</v>
      </c>
    </row>
    <row r="229" spans="1:7" x14ac:dyDescent="0.25">
      <c r="A229" s="46" t="s">
        <v>171</v>
      </c>
      <c r="B229" s="67">
        <v>21341.439999999999</v>
      </c>
      <c r="C229" s="67"/>
      <c r="D229" s="67"/>
      <c r="E229" s="67">
        <v>22089.73</v>
      </c>
      <c r="F229" s="67">
        <f t="shared" si="6"/>
        <v>103.50627698974391</v>
      </c>
      <c r="G229" s="67">
        <v>0</v>
      </c>
    </row>
    <row r="230" spans="1:7" x14ac:dyDescent="0.25">
      <c r="A230" s="59" t="s">
        <v>172</v>
      </c>
      <c r="B230" s="80">
        <v>100564.16</v>
      </c>
      <c r="C230" s="80">
        <v>205000</v>
      </c>
      <c r="D230" s="80">
        <v>220000</v>
      </c>
      <c r="E230" s="80">
        <v>126905.08</v>
      </c>
      <c r="F230" s="80">
        <f t="shared" si="6"/>
        <v>126.19314873211292</v>
      </c>
      <c r="G230" s="80">
        <f t="shared" si="7"/>
        <v>57.684127272727267</v>
      </c>
    </row>
    <row r="231" spans="1:7" ht="26.25" x14ac:dyDescent="0.25">
      <c r="A231" s="46" t="s">
        <v>173</v>
      </c>
      <c r="B231" s="67">
        <v>100551.49</v>
      </c>
      <c r="C231" s="67"/>
      <c r="D231" s="67"/>
      <c r="E231" s="67">
        <v>126905.08</v>
      </c>
      <c r="F231" s="67">
        <f t="shared" si="6"/>
        <v>126.2090497117447</v>
      </c>
      <c r="G231" s="67">
        <v>0</v>
      </c>
    </row>
    <row r="232" spans="1:7" ht="26.25" x14ac:dyDescent="0.25">
      <c r="A232" s="46" t="s">
        <v>174</v>
      </c>
      <c r="B232" s="67">
        <v>12.67</v>
      </c>
      <c r="C232" s="67">
        <v>0</v>
      </c>
      <c r="D232" s="67">
        <v>0</v>
      </c>
      <c r="E232" s="67">
        <v>0</v>
      </c>
      <c r="F232" s="67">
        <f t="shared" si="6"/>
        <v>0</v>
      </c>
      <c r="G232" s="67">
        <v>0</v>
      </c>
    </row>
    <row r="233" spans="1:7" x14ac:dyDescent="0.25">
      <c r="A233" s="58" t="s">
        <v>106</v>
      </c>
      <c r="B233" s="79">
        <v>548.07000000000005</v>
      </c>
      <c r="C233" s="79">
        <v>0</v>
      </c>
      <c r="D233" s="79">
        <v>0</v>
      </c>
      <c r="E233" s="79">
        <v>0</v>
      </c>
      <c r="F233" s="79">
        <f t="shared" si="6"/>
        <v>0</v>
      </c>
      <c r="G233" s="79">
        <v>0</v>
      </c>
    </row>
    <row r="234" spans="1:7" ht="26.25" x14ac:dyDescent="0.25">
      <c r="A234" s="59" t="s">
        <v>127</v>
      </c>
      <c r="B234" s="80">
        <v>548.07000000000005</v>
      </c>
      <c r="C234" s="80">
        <v>0</v>
      </c>
      <c r="D234" s="80">
        <v>0</v>
      </c>
      <c r="E234" s="80">
        <v>0</v>
      </c>
      <c r="F234" s="80">
        <f t="shared" si="6"/>
        <v>0</v>
      </c>
      <c r="G234" s="80">
        <v>0</v>
      </c>
    </row>
    <row r="235" spans="1:7" x14ac:dyDescent="0.25">
      <c r="A235" s="46" t="s">
        <v>175</v>
      </c>
      <c r="B235" s="67">
        <v>548.07000000000005</v>
      </c>
      <c r="C235" s="67">
        <v>0</v>
      </c>
      <c r="D235" s="67">
        <v>0</v>
      </c>
      <c r="E235" s="67">
        <v>0</v>
      </c>
      <c r="F235" s="67">
        <f t="shared" si="6"/>
        <v>0</v>
      </c>
      <c r="G235" s="67">
        <v>0</v>
      </c>
    </row>
    <row r="236" spans="1:7" x14ac:dyDescent="0.25">
      <c r="A236" s="58" t="s">
        <v>131</v>
      </c>
      <c r="B236" s="79">
        <v>404.64</v>
      </c>
      <c r="C236" s="79">
        <v>0</v>
      </c>
      <c r="D236" s="79">
        <v>0</v>
      </c>
      <c r="E236" s="79">
        <v>0</v>
      </c>
      <c r="F236" s="79">
        <f t="shared" si="6"/>
        <v>0</v>
      </c>
      <c r="G236" s="79">
        <v>0</v>
      </c>
    </row>
    <row r="237" spans="1:7" x14ac:dyDescent="0.25">
      <c r="A237" s="59" t="s">
        <v>132</v>
      </c>
      <c r="B237" s="80">
        <v>404.64</v>
      </c>
      <c r="C237" s="80">
        <v>0</v>
      </c>
      <c r="D237" s="80">
        <v>0</v>
      </c>
      <c r="E237" s="80">
        <v>0</v>
      </c>
      <c r="F237" s="80">
        <f t="shared" si="6"/>
        <v>0</v>
      </c>
      <c r="G237" s="80">
        <v>0</v>
      </c>
    </row>
    <row r="238" spans="1:7" x14ac:dyDescent="0.25">
      <c r="A238" s="46" t="s">
        <v>176</v>
      </c>
      <c r="B238" s="67">
        <v>404.64</v>
      </c>
      <c r="C238" s="67">
        <v>0</v>
      </c>
      <c r="D238" s="67">
        <v>0</v>
      </c>
      <c r="E238" s="67">
        <v>0</v>
      </c>
      <c r="F238" s="67">
        <f t="shared" si="6"/>
        <v>0</v>
      </c>
      <c r="G238" s="67">
        <v>0</v>
      </c>
    </row>
    <row r="239" spans="1:7" x14ac:dyDescent="0.25">
      <c r="B239" s="67"/>
      <c r="C239" s="67"/>
      <c r="D239" s="67"/>
      <c r="E239" s="67"/>
      <c r="F239" s="67"/>
      <c r="G239" s="67"/>
    </row>
  </sheetData>
  <pageMargins left="0.11811023622047245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- SAŽETAK</vt:lpstr>
      <vt:lpstr>PR I RA PO EKONOM KLAS</vt:lpstr>
      <vt:lpstr>PR I RA PO IZVORU</vt:lpstr>
      <vt:lpstr>RA PO FUNKC KLAS</vt:lpstr>
      <vt:lpstr>RAČUN FIN PO IZVORU</vt:lpstr>
      <vt:lpstr>RAČUN FIN PO EKONOM KLAS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2025-07-10T11:49:29Z</cp:lastPrinted>
  <dcterms:created xsi:type="dcterms:W3CDTF">2025-07-07T11:11:03Z</dcterms:created>
  <dcterms:modified xsi:type="dcterms:W3CDTF">2025-07-10T11:49:31Z</dcterms:modified>
</cp:coreProperties>
</file>